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6" windowHeight="12300"/>
  </bookViews>
  <sheets>
    <sheet name="СВОД " sheetId="1" r:id="rId1"/>
    <sheet name="подушевое" sheetId="39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>'[1]3150-3200'!#REF!</definedName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 localSheetId="1">#REF!</definedName>
    <definedName name="_GoBack" localSheetId="0">#REF!</definedName>
    <definedName name="_GoBack">#REF!</definedName>
    <definedName name="_пз" localSheetId="0">#REF!</definedName>
    <definedName name="_пз">#REF!</definedName>
    <definedName name="_xlnm._FilterDatabase" localSheetId="0" hidden="1">'СВОД '!$A$6:$N$365</definedName>
    <definedName name="A" localSheetId="0">#REF!</definedName>
    <definedName name="A">#REF!</definedName>
    <definedName name="COLUMN_FIELDS">#REF!</definedName>
    <definedName name="D_CODE">'[4]Сверка помесячно'!#REF!</definedName>
    <definedName name="D_INN">'[4]Сверка помесячно'!#REF!</definedName>
    <definedName name="D_NAME">'[4]Сверка помесячно'!#REF!</definedName>
    <definedName name="D_NPP">'[4]Сверка помесячно'!#REF!</definedName>
    <definedName name="D_SUMMA">'[4]Сверка помесячно'!#REF!</definedName>
    <definedName name="DATA_FIELDS">#REF!</definedName>
    <definedName name="DET">'[4]Сверка помесячно'!#REF!</definedName>
    <definedName name="DET.1">'[4]Сверка помесячно'!#REF!</definedName>
    <definedName name="DET.10">'[4]Сверка помесячно'!#REF!</definedName>
    <definedName name="DET.12">'[4]Сверка помесячно'!#REF!</definedName>
    <definedName name="DET.129">'[4]Сверка помесячно'!#REF!</definedName>
    <definedName name="DET.231">'[4]Сверка помесячно'!#REF!</definedName>
    <definedName name="DET.25">'[4]Сверка помесячно'!#REF!</definedName>
    <definedName name="DET.30">'[4]Сверка помесячно'!#REF!</definedName>
    <definedName name="DET.4">'[4]Сверка помесячно'!#REF!</definedName>
    <definedName name="DET.5">'[4]Сверка помесячно'!#REF!</definedName>
    <definedName name="DET.64">'[4]Сверка помесячно'!#REF!</definedName>
    <definedName name="DET.71">'[4]Сверка помесячно'!#REF!</definedName>
    <definedName name="Excel_BuiltIn__FilterDatabase_5" localSheetId="0">#REF!</definedName>
    <definedName name="Excel_BuiltIn__FilterDatabase_5">#REF!</definedName>
    <definedName name="F" localSheetId="1">#REF!</definedName>
    <definedName name="F" localSheetId="0">#REF!</definedName>
    <definedName name="F">#REF!</definedName>
    <definedName name="REPORT_NAME">#REF!</definedName>
    <definedName name="ROW_FIELDS">#REF!</definedName>
    <definedName name="ssss" localSheetId="0">#REF!</definedName>
    <definedName name="ssss">#REF!</definedName>
    <definedName name="TABLE_GRANDS">#REF!</definedName>
    <definedName name="TABLE_HEADER">#REF!</definedName>
    <definedName name="table1059" localSheetId="0">'[1]1060-1090'!#REF!</definedName>
    <definedName name="table1059">'[1]1060-1090'!#REF!</definedName>
    <definedName name="table1104" localSheetId="0">'[1]1101-1106'!#REF!</definedName>
    <definedName name="table1104">'[1]1101-1106'!#REF!</definedName>
    <definedName name="table1110" localSheetId="0">'[1]1107-1109'!#REF!</definedName>
    <definedName name="table1110">'[1]1107-1109'!#REF!</definedName>
    <definedName name="table2100_4" localSheetId="0">#REF!</definedName>
    <definedName name="table2100_4">#REF!</definedName>
    <definedName name="table2103" localSheetId="0">'[1]2101-2104'!#REF!</definedName>
    <definedName name="table2103">'[1]2101-2104'!#REF!</definedName>
    <definedName name="table2110" localSheetId="0">'[1]2101-2104'!#REF!</definedName>
    <definedName name="table2110">'[1]2101-2104'!#REF!</definedName>
    <definedName name="table2402" localSheetId="0">'[1]2400-2401'!#REF!</definedName>
    <definedName name="table2402">'[1]2400-2401'!#REF!</definedName>
    <definedName name="table2513" localSheetId="0">'[1]2510-2512'!#REF!</definedName>
    <definedName name="table2513">'[1]2510-2512'!#REF!</definedName>
    <definedName name="table2601" localSheetId="0">#REF!</definedName>
    <definedName name="table2601">#REF!</definedName>
    <definedName name="table2602" localSheetId="0">'[1]2514-2516'!#REF!</definedName>
    <definedName name="table2602">'[1]2514-2516'!#REF!</definedName>
    <definedName name="table2703" localSheetId="0">'[1]2700-2704'!#REF!</definedName>
    <definedName name="table2703">'[1]2700-2704'!#REF!</definedName>
    <definedName name="table2705" localSheetId="0">'[1]2700-2704'!#REF!</definedName>
    <definedName name="table2705">'[1]2700-2704'!#REF!</definedName>
    <definedName name="table2802" localSheetId="0">#REF!</definedName>
    <definedName name="table2802">#REF!</definedName>
    <definedName name="table2803" localSheetId="0">#REF!</definedName>
    <definedName name="table2803">#REF!</definedName>
    <definedName name="table3102" localSheetId="0">'[1]3150-3200'!#REF!</definedName>
    <definedName name="table3102">'[1]3150-3200'!#REF!</definedName>
    <definedName name="table3600" localSheetId="0">#REF!</definedName>
    <definedName name="table3600">#REF!</definedName>
    <definedName name="table4110" localSheetId="0">'[1]4804-4806'!#REF!</definedName>
    <definedName name="table4110">'[1]4804-4806'!#REF!</definedName>
    <definedName name="table4111" localSheetId="0">'[1]4804-4806'!#REF!</definedName>
    <definedName name="table4111">'[1]4804-4806'!#REF!</definedName>
    <definedName name="table4112" localSheetId="0">'[1]4804-4806'!#REF!</definedName>
    <definedName name="table4112">'[1]4804-4806'!#REF!</definedName>
    <definedName name="table4113" localSheetId="0">'[1]5100-5111'!#REF!</definedName>
    <definedName name="table4113">'[1]5100-5111'!#REF!</definedName>
    <definedName name="table4114" localSheetId="0">'[1]4804-4806'!#REF!</definedName>
    <definedName name="table4114">'[1]4804-4806'!#REF!</definedName>
    <definedName name="table4115" localSheetId="0">'[1]5115-5116'!#REF!</definedName>
    <definedName name="table4115">'[1]5115-5116'!#REF!</definedName>
    <definedName name="table4116" localSheetId="0">'[1]5115-5116'!#REF!</definedName>
    <definedName name="table4116">'[1]5115-5116'!#REF!</definedName>
    <definedName name="table4117" localSheetId="0">'[1]5115-5116'!#REF!</definedName>
    <definedName name="table4117">'[1]5115-5116'!#REF!</definedName>
    <definedName name="table4118" localSheetId="0">'[1]5115-5116'!#REF!</definedName>
    <definedName name="table4118">'[1]5115-5116'!#REF!</definedName>
    <definedName name="table4200" localSheetId="0">'[1]5115-5116'!#REF!</definedName>
    <definedName name="table4200">'[1]5115-5116'!#REF!</definedName>
    <definedName name="table4203" localSheetId="0">'[1]5115-5116'!#REF!</definedName>
    <definedName name="table4203">'[1]5115-5116'!#REF!</definedName>
    <definedName name="table4204" localSheetId="0">'[1]5115-5116'!#REF!</definedName>
    <definedName name="table4204">'[1]5115-5116'!#REF!</definedName>
    <definedName name="table4205" localSheetId="0">'[1]5115-5116'!#REF!</definedName>
    <definedName name="table4205">'[1]5115-5116'!#REF!</definedName>
    <definedName name="table4300" localSheetId="0">'[1]5115-5116'!#REF!</definedName>
    <definedName name="table4300">'[1]5115-5116'!#REF!</definedName>
    <definedName name="table4301" localSheetId="0">'[1]5401'!#REF!</definedName>
    <definedName name="table4301">'[1]5401'!#REF!</definedName>
    <definedName name="table4302" localSheetId="0">'[1]5401'!#REF!</definedName>
    <definedName name="table4302">'[1]5401'!#REF!</definedName>
    <definedName name="table4303" localSheetId="0">'[1]5401'!#REF!</definedName>
    <definedName name="table4303">'[1]5401'!#REF!</definedName>
    <definedName name="table4500" localSheetId="0">'[1]5401'!#REF!</definedName>
    <definedName name="table4500">'[1]5401'!#REF!</definedName>
    <definedName name="table4501" localSheetId="0">'[1]5401'!#REF!</definedName>
    <definedName name="table4501">'[1]5401'!#REF!</definedName>
    <definedName name="table5117_2" localSheetId="0">#REF!</definedName>
    <definedName name="table5117_2">#REF!</definedName>
    <definedName name="table5121" localSheetId="0">'[5]5122-5125_8'!#REF!</definedName>
    <definedName name="table5121">'[5]5122-5125_8'!#REF!</definedName>
    <definedName name="table5303" localSheetId="0">'[1]5401'!#REF!</definedName>
    <definedName name="table5303">'[1]5401'!#REF!</definedName>
    <definedName name="table5403" localSheetId="0">'[1]5401'!#REF!</definedName>
    <definedName name="table5403">'[1]5401'!#REF!</definedName>
    <definedName name="table5405" localSheetId="0">#REF!</definedName>
    <definedName name="table5405">#REF!</definedName>
    <definedName name="table5499" localSheetId="0">'[1]5404'!#REF!</definedName>
    <definedName name="table5499">'[1]5404'!#REF!</definedName>
    <definedName name="table5500." localSheetId="0">#REF!</definedName>
    <definedName name="table5500.">#REF!</definedName>
    <definedName name="table5501" localSheetId="0">'[1]5503-5505'!#REF!</definedName>
    <definedName name="table5501">'[1]5503-5505'!#REF!</definedName>
    <definedName name="table5504" localSheetId="0">#REF!</definedName>
    <definedName name="table5504">#REF!</definedName>
    <definedName name="table6100" localSheetId="0">#REF!</definedName>
    <definedName name="table6100">#REF!</definedName>
    <definedName name="table7785" localSheetId="0">'[6]5401'!#REF!</definedName>
    <definedName name="table7785">'[6]5401'!#REF!</definedName>
    <definedName name="table9000" localSheetId="0">#REF!</definedName>
    <definedName name="table9000">#REF!</definedName>
    <definedName name="table9001" localSheetId="0">#REF!</definedName>
    <definedName name="table9001">#REF!</definedName>
    <definedName name="table9100" localSheetId="0">#REF!</definedName>
    <definedName name="table9100">#REF!</definedName>
    <definedName name="table9110" localSheetId="0">#REF!</definedName>
    <definedName name="table9110">#REF!</definedName>
    <definedName name="table9111" localSheetId="0">#REF!</definedName>
    <definedName name="table9111">#REF!</definedName>
    <definedName name="table9115" localSheetId="0">#REF!</definedName>
    <definedName name="table9115">#REF!</definedName>
    <definedName name="table9120" localSheetId="0">#REF!</definedName>
    <definedName name="table9120">#REF!</definedName>
    <definedName name="table9130" localSheetId="0">#REF!</definedName>
    <definedName name="table9130">#REF!</definedName>
    <definedName name="table9130_1" localSheetId="0">#REF!</definedName>
    <definedName name="table9130_1">#REF!</definedName>
    <definedName name="table9130_2" localSheetId="0">'[1]8001-8003'!#REF!</definedName>
    <definedName name="table9130_2">'[1]8001-8003'!#REF!</definedName>
    <definedName name="WINDOW_ZOOM">#REF!</definedName>
    <definedName name="а" localSheetId="0">#REF!</definedName>
    <definedName name="а">#REF!</definedName>
    <definedName name="а1" localSheetId="0">#REF!</definedName>
    <definedName name="а1">#REF!</definedName>
    <definedName name="аа" localSheetId="0">#REF!</definedName>
    <definedName name="аа">#REF!</definedName>
    <definedName name="АПУ_ЗАТРАТЫ" localSheetId="0">#REF!</definedName>
    <definedName name="АПУ_ЗАТРАТЫ">#REF!</definedName>
    <definedName name="АПУ_ЗАТРАТЫ_23" localSheetId="0">#REF!</definedName>
    <definedName name="АПУ_ЗАТРАТЫ_23">#REF!</definedName>
    <definedName name="АПУ_ПЗ" localSheetId="0">#REF!</definedName>
    <definedName name="АПУ_ПЗ">#REF!</definedName>
    <definedName name="в" localSheetId="1">#REF!</definedName>
    <definedName name="в" localSheetId="0">#REF!</definedName>
    <definedName name="в">#REF!</definedName>
    <definedName name="вариант" localSheetId="0">#REF!</definedName>
    <definedName name="вариант">#REF!</definedName>
    <definedName name="вариант2" localSheetId="0">#REF!</definedName>
    <definedName name="вариант2">#REF!</definedName>
    <definedName name="гем">[7]Лист9!$O$2:$O$20</definedName>
    <definedName name="дд" localSheetId="0">#REF!</definedName>
    <definedName name="дд">#REF!</definedName>
    <definedName name="длодлждж" localSheetId="0">#REF!</definedName>
    <definedName name="длодлждж">#REF!</definedName>
    <definedName name="дн">[8]справочник!$A$21:$B$314</definedName>
    <definedName name="дс" localSheetId="0">#REF!</definedName>
    <definedName name="дс">#REF!</definedName>
    <definedName name="ДС_ЗАТРАТЫ" localSheetId="0">#REF!</definedName>
    <definedName name="ДС_ЗАТРАТЫ">#REF!</definedName>
    <definedName name="ДС_ПЗ" localSheetId="0">#REF!</definedName>
    <definedName name="ДС_ПЗ">#REF!</definedName>
    <definedName name="ж" localSheetId="0">'[1]5401'!#REF!</definedName>
    <definedName name="ж">'[1]5401'!#REF!</definedName>
    <definedName name="жен" localSheetId="0">#REF!</definedName>
    <definedName name="жен">#REF!</definedName>
    <definedName name="жени" localSheetId="0">#REF!</definedName>
    <definedName name="жени">#REF!</definedName>
    <definedName name="_xlnm.Print_Titles" localSheetId="0">'СВОД '!$B:$D,'СВОД '!$6:$6</definedName>
    <definedName name="инстр">[7]Лист9!$K$2:$K$155</definedName>
    <definedName name="ира" localSheetId="0">#REF!</definedName>
    <definedName name="ира">#REF!</definedName>
    <definedName name="Квартал" localSheetId="0">#REF!</definedName>
    <definedName name="Квартал">#REF!</definedName>
    <definedName name="ке" localSheetId="0">#REF!</definedName>
    <definedName name="ке">#REF!</definedName>
    <definedName name="КС_ЗАТРАТЫ" localSheetId="0">#REF!</definedName>
    <definedName name="КС_ЗАТРАТЫ">#REF!</definedName>
    <definedName name="КС_ПЗ" localSheetId="0">#REF!</definedName>
    <definedName name="КС_ПЗ">#REF!</definedName>
    <definedName name="лаб">[7]Лист9!$M$2:$M$75</definedName>
    <definedName name="лл" localSheetId="0">#REF!</definedName>
    <definedName name="лл">#REF!</definedName>
    <definedName name="лучи">[7]Лист9!$C$2:$C$6</definedName>
    <definedName name="манипуляции">[7]Лист9!$A$2:$A$34</definedName>
    <definedName name="Месяц">[9]табл1!$E$74:$E$86</definedName>
    <definedName name="мо" localSheetId="0">[10]прил3!#REF!</definedName>
    <definedName name="мо">[10]прил3!#REF!</definedName>
    <definedName name="МР_">'[1]3150-3200'!#REF!</definedName>
    <definedName name="мрт">[7]Лист9!$E$2:$E$61</definedName>
    <definedName name="н" localSheetId="0">#REF!</definedName>
    <definedName name="н">#REF!</definedName>
    <definedName name="население">'[11]Лист1 (2)'!$A$1:$D$371</definedName>
    <definedName name="неот">[8]справочник!$A$12:$B$16</definedName>
    <definedName name="новая_ТП2023" localSheetId="0">#REF!</definedName>
    <definedName name="новая_ТП2023">#REF!</definedName>
    <definedName name="новье" localSheetId="0">#REF!</definedName>
    <definedName name="новье">#REF!</definedName>
    <definedName name="_xlnm.Print_Area" localSheetId="0">'СВОД '!$A$1:$L$361</definedName>
    <definedName name="оо" localSheetId="0">#REF!</definedName>
    <definedName name="оо">#REF!</definedName>
    <definedName name="остаток" localSheetId="0">#REF!</definedName>
    <definedName name="остаток">#REF!</definedName>
    <definedName name="отд1" localSheetId="0">#REF!</definedName>
    <definedName name="отд1">#REF!</definedName>
    <definedName name="П" localSheetId="1">#REF!</definedName>
    <definedName name="П" localSheetId="0">#REF!</definedName>
    <definedName name="П">#REF!</definedName>
    <definedName name="патронаж">[8]справочник!$A$1:$B$10</definedName>
    <definedName name="пд">[7]Лист9!$O$23:$O$32</definedName>
    <definedName name="Период" localSheetId="0">#REF!</definedName>
    <definedName name="Период">#REF!</definedName>
    <definedName name="пз" localSheetId="0">#REF!</definedName>
    <definedName name="пз">#REF!</definedName>
    <definedName name="ПЗ_всего" localSheetId="0">#REF!</definedName>
    <definedName name="ПЗ_всего">#REF!</definedName>
    <definedName name="Подчиненность" localSheetId="0">#REF!</definedName>
    <definedName name="Подчиненность">#REF!</definedName>
    <definedName name="полу" localSheetId="0">#REF!</definedName>
    <definedName name="полу">#REF!</definedName>
    <definedName name="помощь" localSheetId="0">#REF!</definedName>
    <definedName name="помощь">#REF!</definedName>
    <definedName name="пп" localSheetId="0">#REF!</definedName>
    <definedName name="пп">#REF!</definedName>
    <definedName name="пр" localSheetId="0">'[12]2514-2516'!#REF!</definedName>
    <definedName name="пр">'[12]2514-2516'!#REF!</definedName>
    <definedName name="прикр">[11]Лист2!$B$1:$D$173</definedName>
    <definedName name="Прогноз" localSheetId="0">#REF!</definedName>
    <definedName name="Прогноз">#REF!</definedName>
    <definedName name="Профиль">'[13]@'!$A$1:$A$55</definedName>
    <definedName name="прыг" localSheetId="0">#REF!</definedName>
    <definedName name="прыг">#REF!</definedName>
    <definedName name="пэт">[7]Лист9!$G$2:$G$7</definedName>
    <definedName name="раб" localSheetId="0">#REF!</definedName>
    <definedName name="раб">#REF!</definedName>
    <definedName name="рас2" localSheetId="0">#REF!</definedName>
    <definedName name="рас2">#REF!</definedName>
    <definedName name="ркт">[7]Лист9!$I$2:$I$57</definedName>
    <definedName name="смп">[11]Лист4!$A$1:$A$46</definedName>
    <definedName name="СМП_ЗАТРАТЫ" localSheetId="0">#REF!</definedName>
    <definedName name="СМП_ЗАТРАТЫ">#REF!</definedName>
    <definedName name="СМП_ПЗ" localSheetId="0">#REF!</definedName>
    <definedName name="СМП_ПЗ">#REF!</definedName>
    <definedName name="Список_Медикаменты_2011">'[14]Медикаменты 2011'!$A$2:$A$864</definedName>
    <definedName name="Список_Расходники" localSheetId="0">#REF!</definedName>
    <definedName name="Список_Расходники">#REF!</definedName>
    <definedName name="СписокМО" localSheetId="0">#REF!</definedName>
    <definedName name="СписокМО">#REF!</definedName>
    <definedName name="таня" localSheetId="0">#REF!</definedName>
    <definedName name="таня">#REF!</definedName>
    <definedName name="ТП2023" localSheetId="0">#REF!</definedName>
    <definedName name="ТП2023">#REF!</definedName>
    <definedName name="травма">[11]Лист4!$A$50:$A$80</definedName>
    <definedName name="учреждения">[15]Лист1!$A$1:$A$187</definedName>
    <definedName name="ф" localSheetId="1">#REF!</definedName>
    <definedName name="ф" localSheetId="0">#REF!</definedName>
    <definedName name="ф">#REF!</definedName>
    <definedName name="ы" localSheetId="1">#REF!</definedName>
    <definedName name="ы" localSheetId="0">#REF!</definedName>
    <definedName name="ы">#REF!</definedName>
    <definedName name="эко" localSheetId="0">#REF!</definedName>
    <definedName name="эко">#REF!</definedName>
    <definedName name="экстр">[8]справочник!$A$17:$B$19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K70" s="1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7"/>
  <c r="F365" l="1"/>
  <c r="F4" s="1"/>
  <c r="G365" l="1"/>
  <c r="G4" s="1"/>
  <c r="H365" l="1"/>
  <c r="I365"/>
  <c r="J365"/>
  <c r="E365" l="1"/>
  <c r="K19" l="1"/>
  <c r="L19" s="1"/>
  <c r="K52"/>
  <c r="L52" s="1"/>
  <c r="K53"/>
  <c r="L53" s="1"/>
  <c r="K55"/>
  <c r="L55" s="1"/>
  <c r="K58"/>
  <c r="L58" s="1"/>
  <c r="K60"/>
  <c r="L60" s="1"/>
  <c r="K61"/>
  <c r="L61" s="1"/>
  <c r="K62"/>
  <c r="L62" s="1"/>
  <c r="K66"/>
  <c r="L66" s="1"/>
  <c r="K68"/>
  <c r="L68" s="1"/>
  <c r="K71"/>
  <c r="L71" s="1"/>
  <c r="K72"/>
  <c r="L72" s="1"/>
  <c r="K73"/>
  <c r="L73" s="1"/>
  <c r="K81"/>
  <c r="L81" s="1"/>
  <c r="K84"/>
  <c r="L84" s="1"/>
  <c r="K86"/>
  <c r="L86" s="1"/>
  <c r="K96"/>
  <c r="L96" s="1"/>
  <c r="K97"/>
  <c r="L97" s="1"/>
  <c r="K98"/>
  <c r="L98" s="1"/>
  <c r="K99"/>
  <c r="L99" s="1"/>
  <c r="K103"/>
  <c r="L103" s="1"/>
  <c r="K104"/>
  <c r="L104" s="1"/>
  <c r="K105"/>
  <c r="L105" s="1"/>
  <c r="K106"/>
  <c r="L106" s="1"/>
  <c r="K113"/>
  <c r="L113" s="1"/>
  <c r="K114"/>
  <c r="L114" s="1"/>
  <c r="K115"/>
  <c r="L115" s="1"/>
  <c r="K120"/>
  <c r="L120" s="1"/>
  <c r="K121"/>
  <c r="L121" s="1"/>
  <c r="K126"/>
  <c r="L126" s="1"/>
  <c r="K127"/>
  <c r="L127" s="1"/>
  <c r="K132"/>
  <c r="L132" s="1"/>
  <c r="K135"/>
  <c r="L135" s="1"/>
  <c r="K136"/>
  <c r="L136" s="1"/>
  <c r="K147"/>
  <c r="L147" s="1"/>
  <c r="K151"/>
  <c r="L151" s="1"/>
  <c r="K152"/>
  <c r="L152" s="1"/>
  <c r="K156"/>
  <c r="L156" s="1"/>
  <c r="K157"/>
  <c r="L157" s="1"/>
  <c r="K158"/>
  <c r="L158" s="1"/>
  <c r="K161"/>
  <c r="L161" s="1"/>
  <c r="K174"/>
  <c r="L174" s="1"/>
  <c r="K175"/>
  <c r="L175" s="1"/>
  <c r="K181"/>
  <c r="L181" s="1"/>
  <c r="K182"/>
  <c r="L182" s="1"/>
  <c r="K187"/>
  <c r="L187" s="1"/>
  <c r="K194"/>
  <c r="L194" s="1"/>
  <c r="K195"/>
  <c r="L195" s="1"/>
  <c r="K196"/>
  <c r="L196" s="1"/>
  <c r="K197"/>
  <c r="L197" s="1"/>
  <c r="K199"/>
  <c r="L199" s="1"/>
  <c r="K202"/>
  <c r="L202" s="1"/>
  <c r="K203"/>
  <c r="L203" s="1"/>
  <c r="K204"/>
  <c r="L204" s="1"/>
  <c r="K205"/>
  <c r="L205" s="1"/>
  <c r="K206"/>
  <c r="L206" s="1"/>
  <c r="K207"/>
  <c r="L207" s="1"/>
  <c r="K208"/>
  <c r="L208" s="1"/>
  <c r="K209"/>
  <c r="L209" s="1"/>
  <c r="K210"/>
  <c r="L210" s="1"/>
  <c r="K211"/>
  <c r="L211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38"/>
  <c r="L238" s="1"/>
  <c r="K239"/>
  <c r="L239" s="1"/>
  <c r="K240"/>
  <c r="L240" s="1"/>
  <c r="K241"/>
  <c r="L241" s="1"/>
  <c r="K242"/>
  <c r="L242" s="1"/>
  <c r="K243"/>
  <c r="L243" s="1"/>
  <c r="K244"/>
  <c r="L244" s="1"/>
  <c r="K245"/>
  <c r="L245" s="1"/>
  <c r="K246"/>
  <c r="L246" s="1"/>
  <c r="K247"/>
  <c r="L247" s="1"/>
  <c r="K248"/>
  <c r="L248" s="1"/>
  <c r="K249"/>
  <c r="L249" s="1"/>
  <c r="K250"/>
  <c r="L250" s="1"/>
  <c r="K251"/>
  <c r="L251" s="1"/>
  <c r="K252"/>
  <c r="L252" s="1"/>
  <c r="K253"/>
  <c r="L253" s="1"/>
  <c r="K254"/>
  <c r="L254" s="1"/>
  <c r="K255"/>
  <c r="L255" s="1"/>
  <c r="K256"/>
  <c r="L256" s="1"/>
  <c r="K257"/>
  <c r="L257" s="1"/>
  <c r="K258"/>
  <c r="L258" s="1"/>
  <c r="K259"/>
  <c r="L259" s="1"/>
  <c r="K260"/>
  <c r="L260" s="1"/>
  <c r="K261"/>
  <c r="L261" s="1"/>
  <c r="K262"/>
  <c r="L262" s="1"/>
  <c r="K263"/>
  <c r="L263" s="1"/>
  <c r="K264"/>
  <c r="L264" s="1"/>
  <c r="K265"/>
  <c r="L265" s="1"/>
  <c r="K266"/>
  <c r="L266" s="1"/>
  <c r="K267"/>
  <c r="L267" s="1"/>
  <c r="K268"/>
  <c r="L268" s="1"/>
  <c r="K269"/>
  <c r="L269" s="1"/>
  <c r="K270"/>
  <c r="L270" s="1"/>
  <c r="K271"/>
  <c r="L271" s="1"/>
  <c r="K272"/>
  <c r="L272" s="1"/>
  <c r="K273"/>
  <c r="L273" s="1"/>
  <c r="K274"/>
  <c r="L274" s="1"/>
  <c r="K275"/>
  <c r="L275" s="1"/>
  <c r="K276"/>
  <c r="L276" s="1"/>
  <c r="K277"/>
  <c r="L277" s="1"/>
  <c r="K278"/>
  <c r="L278" s="1"/>
  <c r="K279"/>
  <c r="L279" s="1"/>
  <c r="K280"/>
  <c r="L280" s="1"/>
  <c r="K281"/>
  <c r="L281" s="1"/>
  <c r="K282"/>
  <c r="L282" s="1"/>
  <c r="K283"/>
  <c r="L283" s="1"/>
  <c r="K284"/>
  <c r="L284" s="1"/>
  <c r="K285"/>
  <c r="L285" s="1"/>
  <c r="K286"/>
  <c r="L286" s="1"/>
  <c r="K287"/>
  <c r="L287" s="1"/>
  <c r="K288"/>
  <c r="L288" s="1"/>
  <c r="K289"/>
  <c r="L289" s="1"/>
  <c r="K290"/>
  <c r="L290" s="1"/>
  <c r="K291"/>
  <c r="L291" s="1"/>
  <c r="K292"/>
  <c r="L292" s="1"/>
  <c r="K293"/>
  <c r="L293" s="1"/>
  <c r="K294"/>
  <c r="L294" s="1"/>
  <c r="K295"/>
  <c r="L295" s="1"/>
  <c r="K296"/>
  <c r="L296" s="1"/>
  <c r="K297"/>
  <c r="L297" s="1"/>
  <c r="K298"/>
  <c r="L298" s="1"/>
  <c r="K299"/>
  <c r="L299" s="1"/>
  <c r="K300"/>
  <c r="L300" s="1"/>
  <c r="K301"/>
  <c r="L301" s="1"/>
  <c r="K302"/>
  <c r="L302" s="1"/>
  <c r="K303"/>
  <c r="L303" s="1"/>
  <c r="K304"/>
  <c r="L304" s="1"/>
  <c r="K305"/>
  <c r="L305" s="1"/>
  <c r="K306"/>
  <c r="L306" s="1"/>
  <c r="K307"/>
  <c r="L307" s="1"/>
  <c r="K308"/>
  <c r="L308" s="1"/>
  <c r="K309"/>
  <c r="L309" s="1"/>
  <c r="K310"/>
  <c r="L310" s="1"/>
  <c r="K311"/>
  <c r="L311" s="1"/>
  <c r="K312"/>
  <c r="L312" s="1"/>
  <c r="K313"/>
  <c r="L313" s="1"/>
  <c r="K314"/>
  <c r="L314" s="1"/>
  <c r="K315"/>
  <c r="L315" s="1"/>
  <c r="K316"/>
  <c r="L316" s="1"/>
  <c r="K317"/>
  <c r="L317" s="1"/>
  <c r="K318"/>
  <c r="L318" s="1"/>
  <c r="K319"/>
  <c r="L319" s="1"/>
  <c r="K320"/>
  <c r="L320" s="1"/>
  <c r="K321"/>
  <c r="L321" s="1"/>
  <c r="K322"/>
  <c r="L322" s="1"/>
  <c r="K323"/>
  <c r="L323" s="1"/>
  <c r="K324"/>
  <c r="L324" s="1"/>
  <c r="K325"/>
  <c r="L325" s="1"/>
  <c r="K326"/>
  <c r="L326" s="1"/>
  <c r="K327"/>
  <c r="L327" s="1"/>
  <c r="K328"/>
  <c r="L328" s="1"/>
  <c r="K329"/>
  <c r="L329" s="1"/>
  <c r="K330"/>
  <c r="L330" s="1"/>
  <c r="K331"/>
  <c r="L331" s="1"/>
  <c r="K332"/>
  <c r="L332" s="1"/>
  <c r="K333"/>
  <c r="L333" s="1"/>
  <c r="K341"/>
  <c r="L341" s="1"/>
  <c r="K342"/>
  <c r="L342" s="1"/>
  <c r="K346"/>
  <c r="L346" s="1"/>
  <c r="K347"/>
  <c r="L347" s="1"/>
  <c r="K348"/>
  <c r="L348" s="1"/>
  <c r="K349"/>
  <c r="L349" s="1"/>
  <c r="K352"/>
  <c r="L352" s="1"/>
  <c r="K353"/>
  <c r="L353" s="1"/>
  <c r="K355"/>
  <c r="L355" s="1"/>
  <c r="K356"/>
  <c r="L356" s="1"/>
  <c r="K357"/>
  <c r="L357" s="1"/>
  <c r="K359"/>
  <c r="L359" s="1"/>
  <c r="K362"/>
  <c r="L362" s="1"/>
  <c r="K363"/>
  <c r="L363" s="1"/>
  <c r="K364"/>
  <c r="L364" s="1"/>
  <c r="K107" l="1"/>
  <c r="L107" s="1"/>
  <c r="K129"/>
  <c r="L129" s="1"/>
  <c r="L70"/>
  <c r="K59"/>
  <c r="L59" s="1"/>
  <c r="K101"/>
  <c r="L101" s="1"/>
  <c r="K122"/>
  <c r="L122" s="1"/>
  <c r="K31"/>
  <c r="L31" s="1"/>
  <c r="K201"/>
  <c r="L201" s="1"/>
  <c r="K45"/>
  <c r="L45" s="1"/>
  <c r="K351"/>
  <c r="L351" s="1"/>
  <c r="K34"/>
  <c r="L34" s="1"/>
  <c r="K119"/>
  <c r="L119" s="1"/>
  <c r="K94"/>
  <c r="L94" s="1"/>
  <c r="K200"/>
  <c r="L200" s="1"/>
  <c r="K144"/>
  <c r="L144" s="1"/>
  <c r="K26"/>
  <c r="L26" s="1"/>
  <c r="K23"/>
  <c r="L23" s="1"/>
  <c r="K339"/>
  <c r="L339" s="1"/>
  <c r="K17"/>
  <c r="L17" s="1"/>
  <c r="K41"/>
  <c r="L41" s="1"/>
  <c r="K193"/>
  <c r="L193" s="1"/>
  <c r="K186"/>
  <c r="L186" s="1"/>
  <c r="K172"/>
  <c r="L172" s="1"/>
  <c r="K350"/>
  <c r="L350" s="1"/>
  <c r="K42"/>
  <c r="L42" s="1"/>
  <c r="K24"/>
  <c r="L24" s="1"/>
  <c r="K343"/>
  <c r="L343" s="1"/>
  <c r="K87"/>
  <c r="L87" s="1"/>
  <c r="K49"/>
  <c r="L49" s="1"/>
  <c r="K170"/>
  <c r="L170" s="1"/>
  <c r="K140"/>
  <c r="L140" s="1"/>
  <c r="K165"/>
  <c r="L165" s="1"/>
  <c r="K354"/>
  <c r="L354" s="1"/>
  <c r="K334"/>
  <c r="L334" s="1"/>
  <c r="K32"/>
  <c r="L32" s="1"/>
  <c r="K155"/>
  <c r="L155" s="1"/>
  <c r="K361"/>
  <c r="L361" s="1"/>
  <c r="K358"/>
  <c r="L358" s="1"/>
  <c r="K176"/>
  <c r="L176" s="1"/>
  <c r="K149"/>
  <c r="L149" s="1"/>
  <c r="K51"/>
  <c r="L51" s="1"/>
  <c r="K340"/>
  <c r="L340" s="1"/>
  <c r="K188"/>
  <c r="L188" s="1"/>
  <c r="K40"/>
  <c r="L40" s="1"/>
  <c r="K85"/>
  <c r="L85" s="1"/>
  <c r="K159"/>
  <c r="L159" s="1"/>
  <c r="K337"/>
  <c r="L337" s="1"/>
  <c r="K128"/>
  <c r="L128" s="1"/>
  <c r="K153"/>
  <c r="L153" s="1"/>
  <c r="K184"/>
  <c r="L184" s="1"/>
  <c r="K11" l="1"/>
  <c r="L11" s="1"/>
  <c r="K190"/>
  <c r="L190" s="1"/>
  <c r="K335"/>
  <c r="L335" s="1"/>
  <c r="K336"/>
  <c r="L336" s="1"/>
  <c r="K47"/>
  <c r="L47" s="1"/>
  <c r="K44" l="1"/>
  <c r="L44" s="1"/>
  <c r="K12"/>
  <c r="L12" s="1"/>
  <c r="K345"/>
  <c r="L345" s="1"/>
  <c r="K7"/>
  <c r="L7" s="1"/>
  <c r="K344"/>
  <c r="L344" s="1"/>
  <c r="K38"/>
  <c r="L38" s="1"/>
  <c r="K39"/>
  <c r="L39" s="1"/>
  <c r="K189"/>
  <c r="L189" s="1"/>
  <c r="K43"/>
  <c r="L43" s="1"/>
  <c r="K338"/>
  <c r="L338" s="1"/>
  <c r="K9"/>
  <c r="L9" s="1"/>
  <c r="K10"/>
  <c r="L10" s="1"/>
  <c r="K25"/>
  <c r="L25" s="1"/>
  <c r="K48"/>
  <c r="L48" s="1"/>
  <c r="K28"/>
  <c r="L28" s="1"/>
  <c r="H4"/>
  <c r="I4"/>
  <c r="J4"/>
  <c r="E5"/>
  <c r="K46"/>
  <c r="L46" s="1"/>
  <c r="K125" l="1"/>
  <c r="L125" s="1"/>
  <c r="K64"/>
  <c r="L64" s="1"/>
  <c r="K179"/>
  <c r="L179" s="1"/>
  <c r="K16"/>
  <c r="L16" s="1"/>
  <c r="K57"/>
  <c r="L57" s="1"/>
  <c r="K14"/>
  <c r="L14" s="1"/>
  <c r="K90"/>
  <c r="L90" s="1"/>
  <c r="K185"/>
  <c r="L185" s="1"/>
  <c r="K134"/>
  <c r="L134" s="1"/>
  <c r="K79"/>
  <c r="L79" s="1"/>
  <c r="K50"/>
  <c r="L50" s="1"/>
  <c r="K108"/>
  <c r="L108" s="1"/>
  <c r="K173"/>
  <c r="L173" s="1"/>
  <c r="K80"/>
  <c r="L80" s="1"/>
  <c r="K54"/>
  <c r="L54" s="1"/>
  <c r="K77"/>
  <c r="L77" s="1"/>
  <c r="K88"/>
  <c r="L88" s="1"/>
  <c r="K36"/>
  <c r="L36" s="1"/>
  <c r="K74"/>
  <c r="L74" s="1"/>
  <c r="K35"/>
  <c r="L35" s="1"/>
  <c r="K160"/>
  <c r="L160" s="1"/>
  <c r="K130"/>
  <c r="L130" s="1"/>
  <c r="K145"/>
  <c r="L145" s="1"/>
  <c r="K133"/>
  <c r="L133" s="1"/>
  <c r="K167"/>
  <c r="L167" s="1"/>
  <c r="K102"/>
  <c r="L102" s="1"/>
  <c r="K76"/>
  <c r="L76" s="1"/>
  <c r="K123"/>
  <c r="L123" s="1"/>
  <c r="K63"/>
  <c r="L63" s="1"/>
  <c r="K154"/>
  <c r="L154" s="1"/>
  <c r="K22"/>
  <c r="L22" s="1"/>
  <c r="K95"/>
  <c r="L95" s="1"/>
  <c r="K192"/>
  <c r="L192" s="1"/>
  <c r="K163"/>
  <c r="L163" s="1"/>
  <c r="K112"/>
  <c r="L112" s="1"/>
  <c r="K18"/>
  <c r="L18" s="1"/>
  <c r="K33"/>
  <c r="L33" s="1"/>
  <c r="K27"/>
  <c r="L27" s="1"/>
  <c r="K178"/>
  <c r="L178" s="1"/>
  <c r="K82"/>
  <c r="L82" s="1"/>
  <c r="K100"/>
  <c r="L100" s="1"/>
  <c r="K93"/>
  <c r="L93" s="1"/>
  <c r="K177"/>
  <c r="L177" s="1"/>
  <c r="K171"/>
  <c r="L171" s="1"/>
  <c r="K166"/>
  <c r="L166" s="1"/>
  <c r="K212"/>
  <c r="L212" s="1"/>
  <c r="K109"/>
  <c r="L109" s="1"/>
  <c r="K162"/>
  <c r="L162" s="1"/>
  <c r="K75"/>
  <c r="L75" s="1"/>
  <c r="K110"/>
  <c r="L110" s="1"/>
  <c r="K65"/>
  <c r="L65" s="1"/>
  <c r="K124"/>
  <c r="L124" s="1"/>
  <c r="K78"/>
  <c r="L78" s="1"/>
  <c r="K198"/>
  <c r="L198" s="1"/>
  <c r="K139"/>
  <c r="L139" s="1"/>
  <c r="K137"/>
  <c r="L137" s="1"/>
  <c r="K15"/>
  <c r="L15" s="1"/>
  <c r="K116"/>
  <c r="L116" s="1"/>
  <c r="K183"/>
  <c r="L183" s="1"/>
  <c r="K13"/>
  <c r="L13" s="1"/>
  <c r="K118"/>
  <c r="L118" s="1"/>
  <c r="K111"/>
  <c r="L111" s="1"/>
  <c r="K92"/>
  <c r="L92" s="1"/>
  <c r="K180"/>
  <c r="L180" s="1"/>
  <c r="K30"/>
  <c r="L30" s="1"/>
  <c r="K143"/>
  <c r="L143" s="1"/>
  <c r="K131"/>
  <c r="L131" s="1"/>
  <c r="K37"/>
  <c r="L37" s="1"/>
  <c r="K20"/>
  <c r="L20" s="1"/>
  <c r="K56"/>
  <c r="L56" s="1"/>
  <c r="K142"/>
  <c r="L142" s="1"/>
  <c r="K360"/>
  <c r="L360" s="1"/>
  <c r="K168"/>
  <c r="L168" s="1"/>
  <c r="K67"/>
  <c r="L67" s="1"/>
  <c r="K117"/>
  <c r="L117" s="1"/>
  <c r="K169"/>
  <c r="L169" s="1"/>
  <c r="K91"/>
  <c r="L91" s="1"/>
  <c r="K150"/>
  <c r="L150" s="1"/>
  <c r="K146"/>
  <c r="L146" s="1"/>
  <c r="K21"/>
  <c r="L21" s="1"/>
  <c r="K164"/>
  <c r="L164" s="1"/>
  <c r="K89"/>
  <c r="L89" s="1"/>
  <c r="K191"/>
  <c r="L191" s="1"/>
  <c r="K138"/>
  <c r="L138" s="1"/>
  <c r="K141"/>
  <c r="L141" s="1"/>
  <c r="K69"/>
  <c r="L69" s="1"/>
  <c r="K83"/>
  <c r="L83" s="1"/>
  <c r="K148"/>
  <c r="L148" s="1"/>
  <c r="K29"/>
  <c r="L29" s="1"/>
  <c r="K8" l="1"/>
  <c r="L8" l="1"/>
  <c r="K365"/>
  <c r="K4" s="1"/>
  <c r="L365" l="1"/>
  <c r="L4" s="1"/>
</calcChain>
</file>

<file path=xl/comments1.xml><?xml version="1.0" encoding="utf-8"?>
<comments xmlns="http://schemas.openxmlformats.org/spreadsheetml/2006/main">
  <authors>
    <author>Зайнуллина</author>
  </authors>
  <commentList>
    <comment ref="G42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</t>
        </r>
      </text>
    </comment>
    <comment ref="I137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письмо</t>
        </r>
      </text>
    </comment>
    <comment ref="G192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письмо, гемангиомы</t>
        </r>
      </text>
    </comment>
    <comment ref="J345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</t>
        </r>
      </text>
    </comment>
    <comment ref="J353" authorId="0">
      <text>
        <r>
          <rPr>
            <b/>
            <sz val="9"/>
            <color indexed="81"/>
            <rFont val="Tahoma"/>
            <family val="2"/>
            <charset val="204"/>
          </rPr>
          <t>Зайнуллина:</t>
        </r>
        <r>
          <rPr>
            <sz val="9"/>
            <color indexed="81"/>
            <rFont val="Tahoma"/>
            <family val="2"/>
            <charset val="204"/>
          </rPr>
          <t xml:space="preserve">
отказ</t>
        </r>
      </text>
    </comment>
  </commentList>
</comments>
</file>

<file path=xl/sharedStrings.xml><?xml version="1.0" encoding="utf-8"?>
<sst xmlns="http://schemas.openxmlformats.org/spreadsheetml/2006/main" count="480" uniqueCount="480">
  <si>
    <t>Корректировка плановых заданий на 2025 год</t>
  </si>
  <si>
    <t>Реестровый номер</t>
  </si>
  <si>
    <t>№ п/п</t>
  </si>
  <si>
    <t>Наименование МО</t>
  </si>
  <si>
    <t>Плановые задания (Комиссия от 30.09.2025)</t>
  </si>
  <si>
    <t>Посещения за единицу объема</t>
  </si>
  <si>
    <t>Посещения в неотложной форме</t>
  </si>
  <si>
    <t>Обращения за единицу объема</t>
  </si>
  <si>
    <t>Прочие инструментальные исследования, амб. и лабораторные услуги</t>
  </si>
  <si>
    <t>Корректировка</t>
  </si>
  <si>
    <t>Итого план</t>
  </si>
  <si>
    <t>Санкт-Петербургское государственное бюджетное учреждение здравоохранения "Городская Покровская больница"</t>
  </si>
  <si>
    <t>Санкт-Петербургское государственное бюджетное учреждение здравоохранения "Городская многопрофильная больница №2"</t>
  </si>
  <si>
    <t>Санкт-Петербургское государственное бюджетное учреждение здравоохранения "Городская больница Святой преподобномученицы Елизаветы"</t>
  </si>
  <si>
    <t>Санкт-Петербургское государственное бюджетное учреждение здравоохранения "Городская больница Святого Великомученика Георгия"</t>
  </si>
  <si>
    <t>Санкт-Петербургское государственное бюджетное учреждение здравоохранения "Городская больница №9"</t>
  </si>
  <si>
    <t>Санкт-Петербургское государственное бюджетное учреждение здравоохранения "Центр по профилактике и борьбе со СПИД и инфекционными заболеваниями"</t>
  </si>
  <si>
    <t>Санкт-Петербургское государственное бюджетное учреждение здравоохранения "Городская больница №14"</t>
  </si>
  <si>
    <t>Санкт-Петербургское государственное бюджетное учреждение здравоохранения "Городская больница №15"</t>
  </si>
  <si>
    <t>Санкт-Петербургcкое государственное бюджетное учреждение здравоохранения "Городская Мариинская больница"</t>
  </si>
  <si>
    <t>Санкт-Петербургское государственное бюджетное учреждение здравоохранения "Городская Александровская больница"</t>
  </si>
  <si>
    <t>Санкт-Петербургское государственное бюджетное учреждение здравоохранения "Клиническая ревматологическая больница № 25" имени В.А. Насоновой</t>
  </si>
  <si>
    <t>Санкт-Петербургское государственное бюджетное учреждение здравоохранения "Городская больница №26"</t>
  </si>
  <si>
    <t>Санкт-Петербургское государственное бюджетное учреждение здравоохранения "Городская больница №28 "Максимилиановская"</t>
  </si>
  <si>
    <t>Санкт-Петербургское государственное бюджетное учреждение здравоохранения "Клиническая инфекционная больница им. С.П.Боткина"</t>
  </si>
  <si>
    <t>Санкт-Петербургское государственное бюджетное учреждение здравоохранения "Городская клиническая больница №31"</t>
  </si>
  <si>
    <t>Санкт-Петербургское государственное бюджетное учреждение здравоохранения "Введенская городская клиническая больница"</t>
  </si>
  <si>
    <t>Санкт-Петербургское государственное бюджетное учреждение здравоохранения "Городская больница №38 им. Н.А.Семашко"</t>
  </si>
  <si>
    <t>Санкт-Петербургское государственное бюджетное учреждение здравоохранения "Госпиталь для ветеранов войн"</t>
  </si>
  <si>
    <t>Государственное бюджетное учреждение "Санкт-Петербургский научно-исследовательский институт скорой помощи имени И.И.Джанелидзе"</t>
  </si>
  <si>
    <t>Санкт-Петербургское государственное бюджетное учреждение здравоохранения "Городской клинический онкологический диспансер"</t>
  </si>
  <si>
    <t>Санкт-Петербургское государственное бюджетное учреждение здравоохранения Клиническая больница Святителя Луки</t>
  </si>
  <si>
    <t>Санкт-Петербургское государственное бюджетное учреждение здравоохранения "Детский городской многопрофильный клинический специализированный центр высоких медицинских технологий"</t>
  </si>
  <si>
    <t>Санкт-Петербургское государственное бюджетное учреждение здравоохранения "Детская городская больница №2 святой Марии Магдалины"</t>
  </si>
  <si>
    <t>Санкт-Петербургское государственное бюджетное учреждение здравоохранения "Детская инфекционная больница №3"</t>
  </si>
  <si>
    <t>Санкт-Петербургское государственное бюджетное учреждение здравоохранения "Детская городская больница Святой Ольги"</t>
  </si>
  <si>
    <t>Санкт-Петербургское государственное бюджетное учреждение здравоохранения "Детская городская клиническая больница №5 имени Нила Федоровича Филатова"</t>
  </si>
  <si>
    <t>Санкт-Петербургское государственное бюджетное учреждение здравоохранения "Детская городская больница №17 Святителя Николая Чудотворца"</t>
  </si>
  <si>
    <t>Санкт-Петербургское государственное бюджетное учреждение здравоохранения "Детский городской многопрофильный клинический центр высоких медицинских технологий им. К.А. Раухфуса"</t>
  </si>
  <si>
    <t>Санкт-Петербургское государственное бюджетное учреждение здравоохранения "Родильный дом №1 (специализированный)"</t>
  </si>
  <si>
    <t>Санкт-Петербургское государственное бюджетное учреждение здравоохранения "Родильный дом №6 им. проф. В.Ф.Снегирева"</t>
  </si>
  <si>
    <t>Санкт-Петербургское государственное бюджетное учреждение здравоохранения "Родильный дом №9"</t>
  </si>
  <si>
    <t>Санкт-Петербургское государственное бюджетное учреждение здравоохранения "Родильный дом №10"</t>
  </si>
  <si>
    <t>Санкт-Петербургское государственное бюджетное учреждение здравоохранения "Родильный дом №13"</t>
  </si>
  <si>
    <t>Санкт-Петербургское государственное бюджетное учреждение здравоохранения "Родильный дом №16"</t>
  </si>
  <si>
    <t>Санкт-Петербургское государственное бюджетное учреждение здравоохранения "Родильный дом №17"</t>
  </si>
  <si>
    <t>Санкт-Петербургское государственное бюджетное учреждение здравоохранения "Городской перинатальный центр №1"</t>
  </si>
  <si>
    <t>Государственное бюджетное учреждение здравоохранения "Санкт-Петербургский клинический научно-практический центр специализированных видов медицинской помощи (онкологический) имени Н.П.Напалкова"</t>
  </si>
  <si>
    <t>Санкт-Петербургское государственное бюджетное учреждение здравоохранения "Центр планирования семьи и репродукции"</t>
  </si>
  <si>
    <t>Санкт-Петербургское государственное бюджетное учреждение здравоохранения "Городская больница №20"</t>
  </si>
  <si>
    <t>Санкт-Петербургское государственное бюджетное учреждение здравоохранения "Городская больница №33"</t>
  </si>
  <si>
    <t xml:space="preserve">Санкт-Петербургское государственное бюджетное учреждение здравоохранения "Городская больница Святого Праведного Иоанна Кронштадтского" </t>
  </si>
  <si>
    <t>Санкт-Петербургское государственное бюджетное учреждение здравоохранения "Николаевская больница"</t>
  </si>
  <si>
    <t>Санкт-Петербургское государственное бюджетное учреждение здравоохранения "Городская больница №40 Курортного района"</t>
  </si>
  <si>
    <t>Санкт-Петербургское государственное бюджетное учреждение здравоохранения "Детская городская больница №22"</t>
  </si>
  <si>
    <t>Санкт-Петербургское государственное бюджетное учреждение здравоохранения "Городская детская стоматологическая поликлиника №6"</t>
  </si>
  <si>
    <t>Санкт-Петербургское государственное бюджетное учреждение здравоохранения "Городская стоматологическая поликлиника №33"</t>
  </si>
  <si>
    <t>Санкт-Петербургское государственное бюджетное учреждение здравоохранения "Городской консультативно-диагностический центр №1"</t>
  </si>
  <si>
    <t>Санкт-Петербургское государственное бюджетное учреждение здравоохранения "Консультативно-диагностический центр для детей"</t>
  </si>
  <si>
    <t>Санкт-Петербургское государственное бюджетное учреждение здравоохранения "Диагностический Центр №7" (глазной) для взрослого и детского населения</t>
  </si>
  <si>
    <t xml:space="preserve">Санкт-Петербургское государственное автономное учреждение здравоохранения "Городская поликлиника №40" </t>
  </si>
  <si>
    <t xml:space="preserve">Санкт-Петербургское государственное автономное учреждение здравоохранения "Поликлиника городская стоматологическая №22" </t>
  </si>
  <si>
    <t>Санкт-Петербургское государственное автономное учреждение здравоохранения "Городская поликлиника №81"</t>
  </si>
  <si>
    <t>Санкт-Петербургское государственное автономное учреждение здравоохранения "Городская поликлиника №83"</t>
  </si>
  <si>
    <t>Санкт-Петербургское государственное бюджетное учреждение здравоохранения "Городская станция скорой медицинской помощи"</t>
  </si>
  <si>
    <t>САНКТ-ПЕТЕРБУРГСКОЕ ГОСУДАРСТВЕННОЕ БЮДЖЕТНОЕ УЧРЕЖДЕНИЕ ЗДРАВООХРАНЕНИЯ "ГОРОДСКОЕ ПАТОЛОГО-АНАТОМИЧЕСКОЕ БЮРО"</t>
  </si>
  <si>
    <t>Санкт-Петербургское государственное бюджетное учреждение здравоохранения "Городская поликлиника №24"</t>
  </si>
  <si>
    <t>Санкт-Петербургское государственное бюджетное учреждение здравоохранения "Городская поликлиника №27"</t>
  </si>
  <si>
    <t>Санкт-Петербургское государственное бюджетное учреждение здравоохранения "Городская поликлиника №28"</t>
  </si>
  <si>
    <t>Санкт-Петербургское государственное бюджетное учреждение здравоохранения "Поликлиника стоматологическая №16"</t>
  </si>
  <si>
    <t>Санкт-Петербургское государственное бюджетное учреждение здравоохранения "Женская консультация №18"</t>
  </si>
  <si>
    <t>Санкт-Петербургское государственное бюджетное учреждение здравоохранения "Кожно-венерологический диспансер №3"</t>
  </si>
  <si>
    <t>Санкт-Петербургское государственное бюджетное учреждение здравоохранения "Городская поликлиника №3"</t>
  </si>
  <si>
    <t>Санкт-Петербургское государственное бюджетное учреждение здравоохранения "Городская поликлиника №4"</t>
  </si>
  <si>
    <t>Санкт-Петербургское государственное бюджетное учреждение здравоохранения "Городская стоматологическая поликлиника №2"</t>
  </si>
  <si>
    <t>Санкт-Петербургское государственное бюджетное учреждение здравоохранения "Городская стоматологическая поликлиника №3"</t>
  </si>
  <si>
    <t>Санкт-Петербургское государственное бюджетное учреждение здравоохранения "Детская городская стоматологическая поликлиника №1"</t>
  </si>
  <si>
    <t>Санкт-Петербургское государственное бюджетное учреждение здравоохранения "Кожно-венерологический диспансер №1"</t>
  </si>
  <si>
    <t>Санкт-Петербургское государственное бюджетное учреждение здравоохранения "Городская поликлиника №14"</t>
  </si>
  <si>
    <t>Санкт-Петербургское государственное бюджетное учреждение здравоохранения "Городская поликлиника №52"</t>
  </si>
  <si>
    <t>Санкт-Петербургское государственное бюджетное учреждение здравоохранения "Городская поликлиника №97"</t>
  </si>
  <si>
    <t>Санкт-Петербургское государственное бюджетное учреждение здравоохранения "Городская поликлиника №99"</t>
  </si>
  <si>
    <t>Санкт-Петербургское государственное бюджетное учреждение здравоохранения "Городская поликлиника №104"</t>
  </si>
  <si>
    <t>Санкт-Петербургское государственное бюджетное учреждение здравоохранения "Городская поликлиника №117"</t>
  </si>
  <si>
    <t>Санкт-Петербургское государственное бюджетное учреждение здравоохранения "Детская городская поликлиника №7"</t>
  </si>
  <si>
    <t>Санкт-Петербургское государственное бюджетное учреждение здравоохранения "Детская городская поликлиника №11"</t>
  </si>
  <si>
    <t>Санкт-Петербургское государственное бюджетное учреждение здравоохранения "Детская городская поликлиника №17"</t>
  </si>
  <si>
    <t>Санкт-Петербургское государственное бюджетное учреждение здравоохранения "Городская поликлиника №63"</t>
  </si>
  <si>
    <t>Санкт-Петербургское государственное бюджетное учреждение здравоохранения "Детская городская поликлиника №71"</t>
  </si>
  <si>
    <t>Санкт-Петербургское государственное бюджетное учреждение здравоохранения "Стоматологическая поликлиника №4"</t>
  </si>
  <si>
    <t>Санкт-Петербургское государственное бюджетное учреждение здравоохранения "Женская консультация №22"</t>
  </si>
  <si>
    <t>Санкт-Петербургское государственное бюджетное учреждение здравоохранения "Кожно-венерологический диспансер №10 - Клиника дерматологии и венерологии"</t>
  </si>
  <si>
    <t>Санкт-Петербургское государственное бюджетное учреждение здравоохранения "Городская поликлиника №54"</t>
  </si>
  <si>
    <t>Санкт-Петербургское государственное бюджетное учреждение здравоохранения "Городская поликлиника №76"</t>
  </si>
  <si>
    <t>Санкт-Петербургское государственное бюджетное учреждение здравоохранения "Городская поликлиника №86"</t>
  </si>
  <si>
    <t>Санкт-Петербургское государственное бюджетное учреждение здравоохранения "Городская поликлиника №96"</t>
  </si>
  <si>
    <t>Санкт-Петербургское государственное бюджетное учреждение здравоохранения "Городская поликлиника №112"</t>
  </si>
  <si>
    <t>Санкт-Петербургское государственное бюджетное учреждение здравоохранения "Детская городская поликлиника №29"</t>
  </si>
  <si>
    <t>Санкт-Петербургское государственное бюджетное учреждение здравоохранения "Городская поликлиника №118"</t>
  </si>
  <si>
    <t>Санкт-Петербургское государственное бюджетное учреждение здравоохранения "Детский центр восстановительной медицины и реабилитации №3"</t>
  </si>
  <si>
    <t>Санкт-Петербургское государственное бюджетное учреждение здравоохранения "Стоматологическая поликлиника №30"</t>
  </si>
  <si>
    <t>Санкт-Петербургское государственное бюджетное учреждение здравоохранения "Детская стоматологическая поликлиника №3"</t>
  </si>
  <si>
    <t>Санкт-Петербургское государственное бюджетное учреждение здравоохранения "Кожно-венерологический диспансер №9"</t>
  </si>
  <si>
    <t>Санкт-Петербургское государственное бюджетное учреждение здравоохранения "Городская поликлиника №23"</t>
  </si>
  <si>
    <t>Санкт-Петербургское государственное бюджетное учреждение здравоохранения "Городская поликлиника №43"</t>
  </si>
  <si>
    <t>Санкт-Петербургское государственное бюджетное учреждение здравоохранения "Городская поликлиника №88"</t>
  </si>
  <si>
    <t>Санкт-Петербургское государственное бюджетное учреждение здравоохранения "Стоматологическая поликлиника №10"</t>
  </si>
  <si>
    <t>Санкт-Петербургское государственное бюджетное учреждение здравоохранения "Стоматологическая поликлиника №11"</t>
  </si>
  <si>
    <t>Санкт-Петербургское государственное бюджетное учреждение здравоохранения "Стоматологическая поликлиника №20"</t>
  </si>
  <si>
    <t>Санкт-Петербургское государственное бюджетное учреждение здравоохранения "Детская стоматологическая поликлиника №4"</t>
  </si>
  <si>
    <t>Санкт-Петербургское государственное бюджетное учреждение здравоохранения "Консультативно-диагностический центр №85"</t>
  </si>
  <si>
    <t>Санкт-Петербургское государственное бюджетное учреждение здравоохранения "Кожно-венерологический диспансер №7"</t>
  </si>
  <si>
    <t>Санкт-Петербургское государственное бюджетное учреждение здравоохранения "Городская поликлиника №22"</t>
  </si>
  <si>
    <t>Санкт-Петербургское государственное бюджетное учреждение здравоохранения "Городская поликлиника №71"</t>
  </si>
  <si>
    <t>Санкт-Петербургское государственное бюджетное учреждение здравоохранения "Городская поликлиника №72"</t>
  </si>
  <si>
    <t>Санкт-Петербургское государственное бюджетное учреждение здравоохранения "Городская поликлиника №95"</t>
  </si>
  <si>
    <t>Санкт-Петербургское государственное бюджетное учреждение здравоохранения "Детская городская поликлиника №51"</t>
  </si>
  <si>
    <t>Санкт-Петербургское государственное бюджетное учреждение здравоохранения "Стоматологическая поликлиника №18"</t>
  </si>
  <si>
    <t>Санкт-Петербургское государственное бюджетное учреждение здравоохранения "Станция скорой медицинской помощи"</t>
  </si>
  <si>
    <t>Санкт-Петербургское государственное бюджетное учреждение здравоохранения "Городская поликлиника №17"</t>
  </si>
  <si>
    <t>Санкт-Петербургское государственное бюджетное учреждение здравоохранения "Городская поликлиника №107"</t>
  </si>
  <si>
    <t>Санкт-Петербургское государственное бюджетное учреждение здравоохранения "Городская поликлиника №120"</t>
  </si>
  <si>
    <t>Санкт-Петербургское государственное бюджетное учреждение здравоохранения "Детская городская поликлиника №68"</t>
  </si>
  <si>
    <t>Санкт-Петербургское государственное бюджетное учреждение здравоохранения "Стоматологическая поликлиника №8"</t>
  </si>
  <si>
    <t>Санкт-Петербургское государственное бюджетное учреждение здравоохранения "Стоматологическая поликлиника №32"</t>
  </si>
  <si>
    <t>Санкт-Петербургское государственное бюджетное учреждение здравоохранения "Кожно-венерологический диспансер №8"</t>
  </si>
  <si>
    <t>Санкт-Петербургское государственное бюджетное учреждение здравоохранения "Городская поликлиника №91"</t>
  </si>
  <si>
    <t>Санкт-Петербургское государственное бюджетное учреждение здравоохранения "Городская поликлиника №93"</t>
  </si>
  <si>
    <t>Санкт-Петербургское государственное бюджетное учреждение здравоохранения "Городская поликлиника №106"</t>
  </si>
  <si>
    <t>Санкт-Петербургское государственное бюджетное учреждение здравоохранения "Стоматологическая поликлиника №28 Красносельского района"</t>
  </si>
  <si>
    <t>Санкт-Петербургское государственное бюджетное учреждение здравоохранения "Кожно-венерологический диспансер №6"</t>
  </si>
  <si>
    <t>Санкт-Петербургское государственное бюджетное учреждение здравоохранения "Городская поликлиника №74"</t>
  </si>
  <si>
    <t>Санкт-Петербургское государственное бюджетное учреждение здравоохранения "Городская поликлиника №21"</t>
  </si>
  <si>
    <t>Санкт-Петербургское государственное бюджетное учреждение здравоохранения "Городская поликлиника №48"</t>
  </si>
  <si>
    <t>Санкт-Петербургское государственное бюджетное учреждение здравоохранения "Городская поликлиника №51"</t>
  </si>
  <si>
    <t>Санкт-Петербургское государственное бюджетное учреждение здравоохранения "Городская поликлиника №75"</t>
  </si>
  <si>
    <t>Санкт-Петербургское государственное бюджетное учреждение здравоохранения "Детская городская поликлиника №35"</t>
  </si>
  <si>
    <t>Санкт-Петербургское государственное бюджетное учреждение здравоохранения "Женская консультация №5"</t>
  </si>
  <si>
    <t>Санкт-Петербургское государственное бюджетное учреждение здравоохранения "Онкологический диспансер Московского района"</t>
  </si>
  <si>
    <t>Санкт-Петербургское государственное бюджетное учреждение здравоохранения "Стоматологическая поликлиника №12"</t>
  </si>
  <si>
    <t>Санкт-Петербургское государственное бюджетное учреждение здравоохранения "Кожно-венерологический диспансер №2"</t>
  </si>
  <si>
    <t>Санкт-Петербургское государственное бюджетное учреждение здравоохранения "Городская поликлиника №6"</t>
  </si>
  <si>
    <t>Санкт-Петербургское государственное бюджетное учреждение здравоохранения "Городская поликлиника №8"</t>
  </si>
  <si>
    <t>Санкт-Петербургское государственное бюджетное учреждение здравоохранения "Городская поликлиника №25 Невского района"</t>
  </si>
  <si>
    <t>Санкт-Петербургское государственное бюджетное учреждение здравоохранения "Городская поликлиника №46"</t>
  </si>
  <si>
    <t>Санкт-Петербургское государственное бюджетное учреждение здравоохранения "Городская поликлиника №77 Невского района"</t>
  </si>
  <si>
    <t>Санкт-Петербургское государственное бюджетное учреждение здравоохранения "Городская поликлиника №87"</t>
  </si>
  <si>
    <t>Санкт-Петербургское государственное бюджетное учреждение здравоохранения "Городская поликлиника №94 Невского района"</t>
  </si>
  <si>
    <t>Санкт-Петербургское государственное бюджетное учреждение здравоохранения "Городская поликлиника №100 Невского района Санкт-Петербурга"</t>
  </si>
  <si>
    <t>Санкт-Петербургское государственное бюджетное учреждение здравоохранения "Детская городская поликлиника №45 Невского района"</t>
  </si>
  <si>
    <t>Санкт-Петербургское государственное бюджетное учреждение здравоохранения "Детская городская поликлиника №62"</t>
  </si>
  <si>
    <t>Санкт-Петербургское государственное бюджетное учреждение здравоохранения "Детская городская поликлиника №73"</t>
  </si>
  <si>
    <t>Санкт-Петербургское государственное бюджетное учреждение здравоохранения "Женская консультация №33"</t>
  </si>
  <si>
    <t>Санкт-Петербургское государственное бюджетное учреждение здравоохранения "Кожно-венерологический диспансер Невского района"</t>
  </si>
  <si>
    <t>Санкт-Петербургское государственное бюджетное учреждение здравоохранения "Стоматологическая поликлиника №13"</t>
  </si>
  <si>
    <t>Санкт-Петербургское государственное бюджетное учреждение здравоохранения "Стоматологическая поликлиника №31 Невского района"</t>
  </si>
  <si>
    <t>Санкт-Петербургское государственное бюджетное учреждение здравоохранения "Городская поликлиника №30"</t>
  </si>
  <si>
    <t>Санкт-Петербургское государственное бюджетное учреждение здравоохранения "Городская поликлиника №32"</t>
  </si>
  <si>
    <t>Санкт-Петербургское государственное бюджетное учреждение здравоохранения "Городская поликлиника №34"</t>
  </si>
  <si>
    <t>Санкт-Петербургское государственное бюджетное учреждение здравоохранения "Детская городская поликлиника №19"</t>
  </si>
  <si>
    <t>Санкт-Петербургское государственное бюджетное учреждение здравоохранения "Стоматологическая поликлиника №6"</t>
  </si>
  <si>
    <t>Санкт-Петербургское государственное бюджетное учреждение здравоохранения "Стоматологическая поликлиника №17"</t>
  </si>
  <si>
    <t>Санкт-Петербургское государственное бюджетное учреждение здравоохранения "Кожно-венерологический диспансер №5"</t>
  </si>
  <si>
    <t xml:space="preserve">Санкт-Петербургское государственное бюджетное учреждение здравоохранения "Городская поликлиника №122" </t>
  </si>
  <si>
    <t>Санкт-Петербургское государственное бюджетное учреждение здравоохранения "Станция скорой медицинской помощи Петродворцового района Санкт-Петербурга"</t>
  </si>
  <si>
    <t>Санкт-Петербургское государственное бюджетное учреждение здравоохранения "Городская поликлиника №49"</t>
  </si>
  <si>
    <t>Санкт-Петербургское государственное бюджетное учреждение здравоохранения "Городская поликлиника №98"</t>
  </si>
  <si>
    <t>Санкт-Петербургское государственное бюджетное учреждение здравоохранения "Городская поликлиника №102"</t>
  </si>
  <si>
    <t>Санкт-Петербургское государственное бюджетное учреждение здравоохранения "Городская поликлиника №111"</t>
  </si>
  <si>
    <t>Санкт-Петербургское государственное бюджетное учреждение здравоохранения "Городская поликлиника №114"</t>
  </si>
  <si>
    <t>Санкт-Петербургское государственное бюджетное учреждение здравоохранения "Детская поликлиника №30"</t>
  </si>
  <si>
    <t>Санкт-Петербургское государственное бюджетное учреждение здравоохранения "Женская консультация №40"</t>
  </si>
  <si>
    <t>Санкт-Петербургское государственное бюджетное учреждение здравоохранения "Кожно-венерологический диспансер №4"</t>
  </si>
  <si>
    <t>Санкт-Петербургское государственное бюджетное учреждение здравоохранения "Консультативно-диагностическая поликлиника №1 Приморского района"</t>
  </si>
  <si>
    <t>Санкт-Петербургское государственное бюджетное учреждение здравоохранения "Городская поликлиника №60 Пушкинского района"</t>
  </si>
  <si>
    <t>Санкт-Петербургское государственное бюджетное учреждение здравоохранения "Детская городская поликлиника №49" Пушкинского района</t>
  </si>
  <si>
    <t>Санкт-Петербургское государственное бюджетное учреждение здравоохранения "Женская консультация №44" Пушкинского района</t>
  </si>
  <si>
    <t>Санкт-Петербургское государственное бюджетное учреждение здравоохранения "Стоматологическая поликлиника №19" Пушкинского района</t>
  </si>
  <si>
    <t>Санкт-Петербургское государственное бюджетное учреждение здравоохранения "Станция скорой медицинской помощи №4"</t>
  </si>
  <si>
    <t>Санкт-Петербургское государственное бюджетное учреждение здравоохранения "Городская поликлиника №19"</t>
  </si>
  <si>
    <t>Санкт-Петербургское государственное бюджетное учреждение здравоохранения "Городская поликлиника №44"</t>
  </si>
  <si>
    <t>Санкт-Петербургское государственное бюджетное учреждение здравоохранения "Городская поликлиника №56"</t>
  </si>
  <si>
    <t>Санкт-Петербургское государственное бюджетное учреждение здравоохранения "Городская поликлиника №78"</t>
  </si>
  <si>
    <t>Санкт-Петербургское государственное бюджетное учреждение здравоохранения "Городская поликлиника №109"</t>
  </si>
  <si>
    <t>Санкт-Петербургское государственное бюджетное учреждение здравоохранения "Стоматологическая поликлиника №15"</t>
  </si>
  <si>
    <t>Санкт-Петербургское государственное бюджетное учреждение здравоохранения "Стоматологическая поликлиника №29"</t>
  </si>
  <si>
    <t>Санкт-Петербургское государственное бюджетное учреждение здравоохранения "Городская поликлиника №37"</t>
  </si>
  <si>
    <t>Санкт-Петербургское государственное бюджетное учреждение здравоохранения "Городская поликлиника №38"</t>
  </si>
  <si>
    <t>Санкт-Петербургское государственное бюджетное учреждение здравоохранения "Городская поликлиника №39"</t>
  </si>
  <si>
    <t>Санкт-Петербургское государственное бюджетное учреждение здравоохранения "Детская городская поликлиника №44"</t>
  </si>
  <si>
    <t>Санкт-Петербургское государственное бюджетное учреждение здравоохранения "Кожно-венерологический диспансер №11"</t>
  </si>
  <si>
    <t>Санкт-Петербургское государственное бюджетное учреждение здравоохранения "Стоматологическая поликлиника №9"</t>
  </si>
  <si>
    <t>Лечебно-профилактическое учреждение "Родильный дом №2"</t>
  </si>
  <si>
    <t>Санкт-Петербургское Государственное унитарное предприятие пассажирского автомобильного транспорта</t>
  </si>
  <si>
    <t>ЧАСТНОЕ УЧРЕЖДЕНИЕ ЗДРАВООХРАНЕНИЯ "КЛИНИЧЕСКАЯ БОЛЬНИЦА "РЖД-МЕДИЦИНА" ГОРОДА САНКТ-ПЕТЕРБУРГА"</t>
  </si>
  <si>
    <t>Общество с ограниченной ответственностью "АВА-ПЕТЕР"</t>
  </si>
  <si>
    <t>Акционерное общество "КардиоКлиника"</t>
  </si>
  <si>
    <t>Акционерное общество "Современные медицинские технологии"</t>
  </si>
  <si>
    <t>Закрытое акционерное общество "Санаторий "Черная речка"</t>
  </si>
  <si>
    <t>Общество с ограниченной ответственностью "Мой медицинский центр"</t>
  </si>
  <si>
    <t>Общество с ограниченной ответственностью "Медси Санкт-Петербург"</t>
  </si>
  <si>
    <t>Общество с ограниченной ответственностью "Лечебно-диагностический центр Международного института биологических систем имени Сергея Березина"</t>
  </si>
  <si>
    <t>Общество с ограниченной ответственностью "АВА-МЕД"</t>
  </si>
  <si>
    <t>ОБЩЕСТВО С ОГРАНИЧЕННОЙ ОТВЕТСТВЕННОСТЬЮ "МЕДИЛЮКС-ТМ"</t>
  </si>
  <si>
    <t>Общество с ограниченной ответственностью "Многопрофильная клиника Сестрорецкая"</t>
  </si>
  <si>
    <t>Общество с ограниченной ответственностью "АБА-клиника"</t>
  </si>
  <si>
    <t>Государственное унитарное предприятие "Водоканал Санкт-Петербурга"</t>
  </si>
  <si>
    <t>Общество с ограниченной ответственностью "Медицинская фирма "ДУНАЙ"</t>
  </si>
  <si>
    <t>Медицинское учреждение "Белая роза"</t>
  </si>
  <si>
    <t>Общество с ограниченной ответственностью "Мастер-Дент"</t>
  </si>
  <si>
    <t>Общество с ограниченной ответственностью "МЕДИКА"</t>
  </si>
  <si>
    <t>Общество с ограниченной ответственностью "Центр Семейной Медицины "XXI век"</t>
  </si>
  <si>
    <t>Общество с ограниченной ответственностью "НМЦ-Томография"</t>
  </si>
  <si>
    <t>Общество с ограниченной ответственностью "МираДент"</t>
  </si>
  <si>
    <t>Общество с ограниченной ответственностью "Медицинское объединение "ОНА"</t>
  </si>
  <si>
    <t>Общество с ограниченной ответственностью "Косметология ОстМедКонсалт"</t>
  </si>
  <si>
    <t>Общество с ограниченной ответственностью "Рубин"</t>
  </si>
  <si>
    <t>Автономная некоммерческая организация "Медицинский садоводческий центр"</t>
  </si>
  <si>
    <t>Общество с ограниченной ответственностью "Стоматолог"</t>
  </si>
  <si>
    <t>Акционерное общество "Городская стоматологическая поликлиника № 1"</t>
  </si>
  <si>
    <t>Открытое акционерное общество "Поликлиника городская стоматологическая №21"</t>
  </si>
  <si>
    <t>Открытое акционерное общество "Городская стоматологическая поликлиника №24"</t>
  </si>
  <si>
    <t>Общество с ограниченной ответственностью "Центр Диализа Санкт-Петербург"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</si>
  <si>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</si>
  <si>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"ЭМСИПИ-Медикейр"</t>
  </si>
  <si>
    <t>Общество с ограниченной ответственностью "ИНВИТРО СПб"</t>
  </si>
  <si>
    <t>Общество с ограниченной ответственностью "Риат"</t>
  </si>
  <si>
    <t>Общество с ограниченной ответственностью "Евромед Клиник"</t>
  </si>
  <si>
    <t>Общество с ограниченной ответственностью "Медицинский центр Эко-безопасность"</t>
  </si>
  <si>
    <t>Общество с ограниченной ответственностью "Диагностический центр "Зрение"</t>
  </si>
  <si>
    <t>Акционерное общество "Международный центр репродуктивной медицины"</t>
  </si>
  <si>
    <t>Общество с ограниченной ответственностью "Диагностический центр "Энерго"</t>
  </si>
  <si>
    <t>Общество с ограниченной ответственностью "Б.Браун Авитум Руссланд Клиникс"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</si>
  <si>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</si>
  <si>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"Городские поликлиники"</t>
  </si>
  <si>
    <t>Общество с ограниченной ответственностью "Азбука Здоровья"</t>
  </si>
  <si>
    <t>Общество с ограниченной ответственностью "Медицинский центр Аймед"</t>
  </si>
  <si>
    <t>ОБЩЕСТВО С ОГРАНИЧЕННОЙ ОТВЕТСТВЕННОСТЬЮ "БАЛТИЙСКИЙ ИНСТИТУТ РЕПРОДУКТОЛОГИИ ЧЕЛОВЕКА"</t>
  </si>
  <si>
    <t>Общество с ограниченной ответственностью "Центр планирования семьи "МЕДИКА"</t>
  </si>
  <si>
    <t>Автономная некоммерческая организация "Медицинский центр "Двадцать первый век"</t>
  </si>
  <si>
    <t>Общество с ограниченной ответственностью "Центр МРТ "ОНА"</t>
  </si>
  <si>
    <t>Общество с ограниченной ответственностью "Генезис"</t>
  </si>
  <si>
    <t>Общество с ограниченной ответственностью "Дентал"</t>
  </si>
  <si>
    <t>Общество с ограниченной ответственностью "Каре"</t>
  </si>
  <si>
    <t>Общество с ограниченной ответственностью "Европейский Институт Здоровья Семьи"</t>
  </si>
  <si>
    <t>Общество с ограниченной ответственностью "Лиана"</t>
  </si>
  <si>
    <t>Общество с ограниченной ответственностью "МАРТ"</t>
  </si>
  <si>
    <t>Общество с ограниченной ответственностью "Рэмси Диагностика Рус"</t>
  </si>
  <si>
    <t>Общество с ограниченной ответственностью "Альянс-КП"</t>
  </si>
  <si>
    <t>Общество с ограниченной ответственностью "Купчинский центр амбулаторного диализа"</t>
  </si>
  <si>
    <t>Общество с ограниченной ответственностью "Морской Медицинский Центр"</t>
  </si>
  <si>
    <t>Общество с ограниченной ответственностью "Мать и дитя Санкт-Петербург"</t>
  </si>
  <si>
    <t>ОБЩЕСТВО С ОГРАНИЧЕННОЙ ОТВЕТСТВЕННОСТЬЮ "ВАСИЛЕОСТРОВСКИЙ ЦЕНТР МРТ"</t>
  </si>
  <si>
    <t>Общество с ограниченной ответственностью "СТОМАТОЛОГИЯ НОБЕЛЬ"</t>
  </si>
  <si>
    <t>Общество с ограниченной ответственностью "Балтийская медицинская  компания"</t>
  </si>
  <si>
    <t xml:space="preserve">Общество с ограниченной ответственностью "Ай-Клиник Северо-Запад" </t>
  </si>
  <si>
    <t>Общество с ограниченной ответственностью "Гранти-мед"</t>
  </si>
  <si>
    <t>Общество с ограниченной ответственностью "Гранти-Мед" (2)</t>
  </si>
  <si>
    <t>Общество с ограниченной ответственностью "Медико-санитарная часть № 157"</t>
  </si>
  <si>
    <t>Общество с ограниченной ответственностью "Ленская-6"</t>
  </si>
  <si>
    <t xml:space="preserve">Общество с ограниченной ответственностью "МедСоюз" </t>
  </si>
  <si>
    <t>Общество с ограниченной ответственностью "Медицинский Центр "МАГНИТ"</t>
  </si>
  <si>
    <t>Общество с ограниченной ответственностью "СТОМАТОЛОГИЧЕСКАЯ ПОЛИКЛИНИКА 24"</t>
  </si>
  <si>
    <t>Общество с ограниченной ответственностью "СТЕЛС"</t>
  </si>
  <si>
    <t>Общество с ограниченной ответственностью "АЙ-КЛИНИК ПЕТЕРГОФ"</t>
  </si>
  <si>
    <t>Общество с ограниченной ответственностью "МРТ-Эксперт СПб"</t>
  </si>
  <si>
    <t>Общество с ограниченной ответственностью "Симед"</t>
  </si>
  <si>
    <t>Общество с ограниченной ответственностью "Передовые репродуктивные технологии"</t>
  </si>
  <si>
    <t>Общество с ограниченной ответственностью "Профессор"</t>
  </si>
  <si>
    <t>Общество с ограниченной ответственностью "Силуэт"</t>
  </si>
  <si>
    <t>Общество с ограниченной ответственностью "Дельта"</t>
  </si>
  <si>
    <t>Акционерное общество "Ситилаб"</t>
  </si>
  <si>
    <t>Общество с ограниченной ответственностью "Уни Дент"</t>
  </si>
  <si>
    <t>Общество с ограниченной ответственностью "М-ЛАЙН"</t>
  </si>
  <si>
    <t>Общество с ограниченной ответственностью "Национальный центр социально значимых заболеваний"</t>
  </si>
  <si>
    <t>Общество с ограниченной ответственностью "Скан"</t>
  </si>
  <si>
    <t>Общество с ограниченной ответственностью "Медикор"</t>
  </si>
  <si>
    <t>Общество с ограниченной ответственностью "АрДент"</t>
  </si>
  <si>
    <t>Акционерное общество "Адмиралтейские верфи"(Филиал "Медицинский центр акционерного общества "Адмиралтейские верфи")</t>
  </si>
  <si>
    <t>Общество с ограниченной ответственностью "Национальный центр клинической морфологической диагностики"</t>
  </si>
  <si>
    <t>Общество с ограниченной ответственностью "Медклуб"</t>
  </si>
  <si>
    <t>Общество с ограниченной ответственностью "ЕвроСитиКлиник"</t>
  </si>
  <si>
    <t>Общество с ограниченной ответственностью "РеаСанМед"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</si>
  <si>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</si>
  <si>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"Оксидент"</t>
  </si>
  <si>
    <t>Общество с ограниченной ответственностью "Степмед Клиник"</t>
  </si>
  <si>
    <t>Общество с ограниченной ответственностью "Клиника "Источник"</t>
  </si>
  <si>
    <t>Общество с ограниченной ответственностью "Стоматологический центр "СТОМУС"</t>
  </si>
  <si>
    <t>Общество с ограниченной ответственностью "Медицина Северной Столицы"</t>
  </si>
  <si>
    <t>Общество с ограниченной ответственностью "Инвасервис"</t>
  </si>
  <si>
    <t>Медицинское частное учреждение дополнительного профессионального образования"Нефросовет"</t>
  </si>
  <si>
    <t>Общество с ограниченной ответственностью  "Академия МРТ"</t>
  </si>
  <si>
    <t>Общество с ограниченной ответственностью  "АЙ-КЛИНИК ПЕТРОГРАДСКАЯ"</t>
  </si>
  <si>
    <t>Общество с ограниченной ответственностью "СмитХелскеа"</t>
  </si>
  <si>
    <t>Общество с ограниченной ответственностью "Скайферт"</t>
  </si>
  <si>
    <t>Общество с ограниченной ответственностью "Консультативно-диагностический Центр 78"</t>
  </si>
  <si>
    <t>Общество с ограниченной ответственностью "МедиСкан"</t>
  </si>
  <si>
    <t>Общество с ограниченной ответственностью  "Немецкая семейная клиника"</t>
  </si>
  <si>
    <t>Общество с ограниченной ответственностью "Адамант Медицинская Клиника"</t>
  </si>
  <si>
    <t>Общество с ограниченной ответственностью "Приоритет диагностика"</t>
  </si>
  <si>
    <t>ОБЩЕСТВО С ОГРАНИЧЕННОЙ ОТВЕТСТВЕННОСТЬЮ "МЕДПРОФ"</t>
  </si>
  <si>
    <t>ОБЩЕСТВО С ОГРАНИЧЕННОЙ ОТВЕТСТВЕННОСТЬЮ "МЕДИЦИНСКИЙ ЦЕНТР ГЕВДИ"</t>
  </si>
  <si>
    <t>ОБЩЕСТВО С ОГРАНИЧЕННОЙ ОТВЕТСТВЕННОСТЬЮ "ЭНЕРГИЯ ЗДОРОВЬЯ"</t>
  </si>
  <si>
    <t xml:space="preserve">Общество с ограниченной ответственностью "Доступная медицина" </t>
  </si>
  <si>
    <t xml:space="preserve">Общество с ограниченной ответственностью "Медициснкие услуги" </t>
  </si>
  <si>
    <t>Общество с ограниченной ответственностью "Хирургия ГрандМед"</t>
  </si>
  <si>
    <t>ОБЩЕСТВО С ОГРАНИЧЕННОЙ ОТВЕТСТВЕННОСТЬЮ "МЕДПОМОЩЬ"</t>
  </si>
  <si>
    <t>ОБЩЕСТВО С ОГРАНИЧЕННОЙ ОТВЕТСТВЕННОСТЬЮ "МЕДИЦИНА-КРАСОТА-ЗДОРОВЬЕ"</t>
  </si>
  <si>
    <t xml:space="preserve">Общество с ограниченной ответственностью "Белая линия" </t>
  </si>
  <si>
    <t>ОБЩЕСТВО С ОГРАНИЧЕННОЙ ОТВЕТСТВЕННОСТЬЮ "ЗДОРОВЬЕ"</t>
  </si>
  <si>
    <t>ОБЩЕСТВО С ОГРАНИЧЕННОЙ ОТВЕТСТВЕННОСТЬЮ "НАШЕ ЗДОРОВЬЕ"</t>
  </si>
  <si>
    <t>Общество с ограниченной ответственностью " Реабилитационный центр "ВЕЛЕС"</t>
  </si>
  <si>
    <t>Общество с ограниченной ответственностью "МедМигСервис"</t>
  </si>
  <si>
    <t>ОБЩЕСТВО С ОГРАНИЧЕННОЙ ОТВЕТСТВЕННОСТЬЮ "МЕДИЦИНСКИЙ ЦЕНТР "ДЕЛЬФ"</t>
  </si>
  <si>
    <t>Общество с ограниченной ответственностью "Выбор"</t>
  </si>
  <si>
    <t>САНКТ-ПЕТЕРБУРГСКОЕ ГОСУДАРСТВЕННОЕ БЮДЖЕТНОЕ СТАЦИОНАРНОЕ УЧРЕЖДЕНИЕ СОЦИАЛЬНОГО ОБСЛУЖИВАНИЯ №ДОМ-ИНТЕРНАТ ДЛЯ ПРЕСТАРЕЛЫХ И ИНВАЛИДОВ №1"</t>
  </si>
  <si>
    <t>Общество с ограниченной ответственностью "Инкерман"</t>
  </si>
  <si>
    <t>ОБЩЕСТВО С ОГРАНИЧЕННОЙ ОТВЕТСТВЕННОСТЬЮ "МЕЖДУНАРОДНЫЙ МЕДИЦИНСКИЙ ЦЕНТР"</t>
  </si>
  <si>
    <t>ОБЩЕСТВО С ОГРАНИЧЕННОЙ ОТВЕТСТВЕННОСТЬЮ "МЕДИЦИНСКИЙ ЦЕНТР ГАЙДЕ"</t>
  </si>
  <si>
    <t>ОБЩЕСТВО С ОГРАНИЧЕННОЙ ОТВЕТСТВЕННОСТЬЮ "КДФ-СПБ"</t>
  </si>
  <si>
    <t>ОБЩЕСТВО С ОГРАНИЧЕННОЙ ОТВЕТСТВЕННОСТЬЮ "ГЛАВНАЯ 25"</t>
  </si>
  <si>
    <t>ОБЩЕСТВО С ОГРАНИЧЕННОЙ ОТВЕТСТВЕННОСТЬЮ "МЕДИЦИНСКИЙ ПРЕНАТАЛЬНЫЙ ЦЕНТР"</t>
  </si>
  <si>
    <t>ОБЩЕСТВО С ОГРАНИЧЕННОЙ ОТВЕТСТВЕННОСТЬЮ "СОЛОДЕНТ"</t>
  </si>
  <si>
    <t>ОБЩЕСТВО С ОГРАНИЧЕННОЙ ОТВЕТСТВЕННОСТЬЮ "ДОБРОГО ЗДОРОВЬЯ-2"</t>
  </si>
  <si>
    <t>ОБЩЕСТВО С ОГРАНИЧЕННОЙ ОТВЕТСТВЕННОСТЬЮ "АЛМАДЕНТ"</t>
  </si>
  <si>
    <t>АКЦИОНЕРНОЕ ОБЩЕСТВО "ПЕТЕРБУРГСКИЕ АПТЕКИ"</t>
  </si>
  <si>
    <t>АВТОНОМНАЯ НЕКОММЕРЧЕСКАЯ ОРГАНИЗАЦИЯ ЗДРАВООХРАНЕНИЯ И ДОПОЛНИТЕЛЬНОГО ОБРАЗОВАНИЯ НАУЧНО-ИССЛЕДОВАТЕЛЬСКИЙ ИНСТИТУТ КЛИНИЧЕСКОЙ МЕДИЦИНЫ Г. МОСКВА</t>
  </si>
  <si>
    <t>БАЙКАЛЬСКАЯ АССОЦИАЦИЯ МЕДИЦИНСКИХ ОРГАНИЗАЦИЙ</t>
  </si>
  <si>
    <t>ЧАСТНОЕ УЧРЕЖДЕНИЕ ЗДРАВООХРАНЕНИЯ "МЕДИКО-САНИТАРНАЯ ЧАСТЬ "СИЛОВЫЕ МАШИНЫ"</t>
  </si>
  <si>
    <t>Общество с ограниченной ответственностью "Клиника Будь Здоров"</t>
  </si>
  <si>
    <t>Общество с ограниченной ответственностью "ВитаЛаб"</t>
  </si>
  <si>
    <t>Общество с ограниченной ответственностью "Кабинет томографии Купчино"</t>
  </si>
  <si>
    <t>Общество с ограниченной ответственностью "Фабрика"</t>
  </si>
  <si>
    <t>Индивидуальный предприниматель Затолокина Александра Александровна</t>
  </si>
  <si>
    <t>Общество с ограниченной ответственностью "Международный Центр Фертильности"</t>
  </si>
  <si>
    <t>Общество с ограниченной ответственностью "Медуспех"</t>
  </si>
  <si>
    <t>Общество с ограниченной ответственностью "Мой медицинский центр Высокие технологии"</t>
  </si>
  <si>
    <t>Федеральное государственное бюджетное учреждение "Северо-Западный окружной научно-клинический центр имени Л.Г.Соколова Федерального медико-биологического агентства"</t>
  </si>
  <si>
    <t>Федеральное государственное бюджетное военное образовательное учреждение высшего образования "Военно-медицинская академия имени С.М.Кирова" Министерства обороны Российской Федерации</t>
  </si>
  <si>
    <t>Федеральное государственное бюджетное образовательное учреждение высшего  образования "Северо-Западный государственный медицинский университет имени И.И.Мечникова"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</si>
  <si>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"Первый Санкт-Петербургский государственный медицинский университет имени академика И.П.Павлова"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</si>
  <si>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травматологии и ортопедии имени Р.Р.Вредена"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</si>
  <si>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имени В.А. Алмазова" Министерства здравоохранения Российской Федерации</t>
  </si>
  <si>
    <t>Федеральное государственное бюджетное научное учреждение "Институт экспериментальной медицины"</t>
  </si>
  <si>
    <t>Санкт-Петербургский филиал ФГАУ "НМИЦ "МНТК "Микрохирургия глаза" им. акад. С.Н. Федорова" Минздрава России</t>
  </si>
  <si>
    <t>Федеральное государственное бюджетное образовательное учреждение высшего образования "Санкт-Петербургский государственный университет"</t>
  </si>
  <si>
    <t>ФЕДЕРАЛЬНОЕ ГОСУДАРСТВЕННОЕ БЮДЖЕТНОЕ УЧРЕЖДЕНИЕ "НАЦИОНАЛЬНЫЙ МЕДИЦИНСКИЙ ИССЛЕДОВАТЕЛЬСКИЙ ЦЕНТР ДЕТСКОЙ ТРАВМАТОЛОГИИ И ОРТОПЕДИИ ИМЕНИ Г.И. ТУРНЕРА"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</si>
  <si>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"Санкт-Петербургский государственный педиатрический медицинский университет" Министерства здравоохранения  Российской Федерации</t>
  </si>
  <si>
    <t>Федеральное государственное бюджетное учреждение "Федеральный научно-клинический центр инфекционных болезней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</si>
  <si>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г.Санкт-Петербургу и Ленинградской области"</t>
  </si>
  <si>
    <t>Федеральное государственное бюджетное учреждение "Федеральный научный центр реабилитации инвалидов им. Г.А. Альбрехта" Министерства труда и социальной защиты Российской Федерации</t>
  </si>
  <si>
    <t>Федеральное государственное бюджетное учреждение "Санкт-Петербургский научно-исследовательский институт уха, горла, носа и речи"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</si>
  <si>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онкологии имени Н.Н. Петрова" Министерства здравоохранения Российской Федерации</t>
  </si>
  <si>
    <t>Федеральное государственное бюджетное учреждение здравоохранения Санкт-Петербургская клиническая больница Российской академии наук</t>
  </si>
  <si>
    <t>Федеральное государственное бюджетное научное учреждение "Научно-исследовательский институт акушерства, гинекологии  и репродуктологии имени Д.О.Отта"</t>
  </si>
  <si>
    <t>Федеральное государственное бюджетное учреждение "Национальный медицинский исследовательский центр психиатрии и неврологии имени В.М. Бехтерева" Министерства здравоохранения  Российской Федерации</t>
  </si>
  <si>
    <t>Федеральное государственное бюджетное учреждение науки Институт мозга человека им. Н.П.Бехтеревой Российской академии наук</t>
  </si>
  <si>
    <t>Федеральное государственное бюджетное учреждение "Всероссийский центр экстренной и радиационной медицины имени А.М.Никифорова"  Министерства РФ по делам гражданской обороны чрезвычайным ситуациям и ликвидации последствий стихийных бедствий</t>
  </si>
  <si>
    <t>Федеральное государственное бюджетное учреждение "Российский научный центр радиологии и хирургических технологий имени академика А.М. Гранова" Министерства здравоохранения  Российской Федерации</t>
  </si>
  <si>
    <t>Федеральное государственное бюджетное учреждение "Российский научно-исследовательский институт гематологии и трансфузиологии Федерального медико-биологического агентства"</t>
  </si>
  <si>
    <t>Федеральное государственное бюджетное учреждение "Санкт-Петербургский  научно-исследовательский институт фтизиопульмонологии" Министерства здравоохранения Российской Федерации</t>
  </si>
  <si>
    <t>Федеральное государственное бюджетное учреждение "Консультативно-диагностический центр с поликлиникой" Управления делами Президента Российской Федерации</t>
  </si>
  <si>
    <t>Федеральное государственное казенное учреждение "442 Военный клинический госпиталь" Министерства обороны Российской Федерации</t>
  </si>
  <si>
    <t>Федеральное бюджетное учреждение науки "Санкт-Петербургский научно-исследовательский институт эпидемиологии и микробиологии им. Пастера" Федеральной службы по надзору в сфере защиты прав потребителей и благополучия человека</t>
  </si>
  <si>
    <t>Федеральное государственное казенное учреждение "Поликлиника №4 Федеральной таможенной службы"</t>
  </si>
  <si>
    <t>Федеральное бюджетное учреждение здравоохранения "Центр гигиены и эпидемиологии в городе Санкт-Петербург"</t>
  </si>
  <si>
    <t>ФЕДЕРАЛЬНОЕ ГОСУДАРСТВЕННОЕ БЮДЖЕТНОЕ УЧРЕЖДЕНИЕ "НАУЧНО-КЛИНИЧЕСКИЙ ЦЕНТР ТОКСИКОЛОГИИ ИМЕНИ АКАДЕМИКА С.Н. ГОЛИКОВА ФЕДЕРАЛЬНОГО МЕДИКО-БИОЛОГИЧЕСКОГО АГЕНТСТВА"</t>
  </si>
  <si>
    <t>Федеральное бюджетное учреждение науки "Северо-Западный научный центр гигиены и общественного здоровья"</t>
  </si>
  <si>
    <t>ВСЕГО в медицинских организациях</t>
  </si>
  <si>
    <t xml:space="preserve">                </t>
  </si>
  <si>
    <t>№</t>
  </si>
  <si>
    <t>СПб ГБУЗ "Николаевская больница"</t>
  </si>
  <si>
    <t>СПб ГБУЗ "Детская городская поликлиника №17"</t>
  </si>
  <si>
    <t>СПб ГБУЗ "Детская городская поликлиника №62"</t>
  </si>
  <si>
    <t>СПб ГБУЗ "Детская городская поликлиника №73"</t>
  </si>
  <si>
    <t>СПб ГБУЗ "Городская поликлиника №21"</t>
  </si>
  <si>
    <t>СПб ГБУЗ "Городская поликлиника №30"</t>
  </si>
  <si>
    <t>СПб ГБУЗ "Городская поликлиника №34"</t>
  </si>
  <si>
    <t>СПб ГБУЗ "Городская поликлиника №6"</t>
  </si>
  <si>
    <t>СПб ГБУЗ "Городская поликлиника №8"</t>
  </si>
  <si>
    <t>СПб ГБУЗ "Городская поликлиника №97"</t>
  </si>
  <si>
    <t>СПб ГБУЗ "Городская поликлиника №46"</t>
  </si>
  <si>
    <t>СПб ГБУЗ "Детская городская поликлиника №29"</t>
  </si>
  <si>
    <t>СПб ГБУЗ "Городская поликлиника №102"</t>
  </si>
  <si>
    <t>СПб ГБУЗ "Городская поликлиника №14"</t>
  </si>
  <si>
    <t>СПб ГБУЗ "Городская поликлиника №23"</t>
  </si>
  <si>
    <t>СПб ГБУЗ "Городская поликлиника №27"</t>
  </si>
  <si>
    <t>СПб ГБУЗ "Городская поликлиника №74"</t>
  </si>
  <si>
    <t>СПб ГАУЗ "Городская поликлиника №40"</t>
  </si>
  <si>
    <t>ООО "МЦ Эко-безопасность"</t>
  </si>
  <si>
    <t>ООО "Городские поликлиники"</t>
  </si>
  <si>
    <t>Реестр</t>
  </si>
  <si>
    <t>СПб ГБУЗ "Городская поликлиника №117"</t>
  </si>
  <si>
    <t>СПб ГБУЗ "Городская поликлиника №112"</t>
  </si>
  <si>
    <t>СПб ГБУЗ "Городская поликлиника №54"</t>
  </si>
  <si>
    <t>СПб ГБУЗ "Городская поликлиника №72"</t>
  </si>
  <si>
    <t>СПб ГБУЗ "Городская поликлиника №106"</t>
  </si>
  <si>
    <t>СПб ГБУЗ "Городская поликлиника №93"</t>
  </si>
  <si>
    <t>СПб ГБУЗ "Городская поликлиника №51"</t>
  </si>
  <si>
    <t>СПб ГБУЗ "Городская поликлиника №122"</t>
  </si>
  <si>
    <t>СПб ГБУЗ "Городская поликлиника №60 Пушкинского района"</t>
  </si>
  <si>
    <t>СПб ГБУЗ "Городская поликлиника №19"</t>
  </si>
  <si>
    <t>СПб ГБУЗ "Городская поликлиника №38"</t>
  </si>
  <si>
    <t>Поликлиника №4 ФТС России</t>
  </si>
  <si>
    <t>СПб ГБУЗ "Городская поликлиника №111"</t>
  </si>
  <si>
    <t>СПб ГБУЗ "Городская поликлиника №3"</t>
  </si>
  <si>
    <t>СПб ГБУЗ "Городская поликлиника №99"</t>
  </si>
  <si>
    <t>СПб ГБУЗ "Детская городская поликлиника №11"</t>
  </si>
  <si>
    <t>СПб ГБУЗ "Городская поликлиника №96"</t>
  </si>
  <si>
    <t>СПб ГБУЗ "Городская поликлиника №76"</t>
  </si>
  <si>
    <t>СПб ГБУЗ "Детская городская поликлиника №19"</t>
  </si>
  <si>
    <t>СПб ГУП "Пассажиравтотранс" (МСЧ-70)</t>
  </si>
  <si>
    <t>СПб ГБУЗ "Детская городская поликлиника №71"</t>
  </si>
  <si>
    <t>Санкт-Петербургское государственное бюджетное учреждение здравоохранения "Городской клинический специализированный центр дерматовенерологии"</t>
  </si>
  <si>
    <t>СПб ГБУЗ "Городская поликлиника №91"</t>
  </si>
  <si>
    <t>СПб ГБУЗ "Городская поликлиника №94"</t>
  </si>
  <si>
    <t>СПб ГБУЗ "Детская городская поликлиника №45 Невского района"</t>
  </si>
  <si>
    <t>ФГБОУ ВО ПСПбГМУ им. И.П. Павлова Минздрава России</t>
  </si>
  <si>
    <t>СПб ГБУЗ "Городская поликлиника №25 Невского района"</t>
  </si>
  <si>
    <t>СПб ГБУЗ "Городская поликлиника №107"</t>
  </si>
  <si>
    <t>СПб ГБУЗ "Городская поликлиника №4"</t>
  </si>
  <si>
    <t>СПб ГБУЗ "Городская поликлиника №98"</t>
  </si>
  <si>
    <t>СПб ГБУЗ "Городская больница №40 Курортного района"</t>
  </si>
  <si>
    <t>Наименование</t>
  </si>
  <si>
    <t>СПб ГАУЗ "Городская поликлиника №81"</t>
  </si>
  <si>
    <t>СПб ГБУЗ "Городская поликлиника №109"</t>
  </si>
  <si>
    <t>СПб ГБУЗ "Городская поликлиника №71"</t>
  </si>
  <si>
    <t>СПб ГБУЗ "Городская поликлиника №32"</t>
  </si>
  <si>
    <t>СПб ГБУЗ "Городская поликлиника №39"</t>
  </si>
  <si>
    <t>Подушевое финансирование</t>
  </si>
  <si>
    <t>25,30</t>
  </si>
  <si>
    <r>
      <t xml:space="preserve">Численность </t>
    </r>
    <r>
      <rPr>
        <b/>
        <sz val="10"/>
        <color rgb="FFFF0000"/>
        <rFont val="Times New Roman"/>
        <family val="1"/>
        <charset val="204"/>
      </rPr>
      <t>01.12.25,</t>
    </r>
    <r>
      <rPr>
        <b/>
        <sz val="10"/>
        <rFont val="Times New Roman"/>
        <family val="1"/>
        <charset val="204"/>
      </rPr>
      <t xml:space="preserve"> чел.</t>
    </r>
  </si>
  <si>
    <r>
      <t xml:space="preserve">Численность </t>
    </r>
    <r>
      <rPr>
        <b/>
        <sz val="10"/>
        <color rgb="FFFF0000"/>
        <rFont val="Times New Roman"/>
        <family val="1"/>
        <charset val="204"/>
      </rPr>
      <t>01.12.25</t>
    </r>
    <r>
      <rPr>
        <b/>
        <sz val="10"/>
        <rFont val="Times New Roman"/>
        <family val="1"/>
        <charset val="204"/>
      </rPr>
      <t xml:space="preserve"> чел.</t>
    </r>
  </si>
  <si>
    <r>
      <t xml:space="preserve">ИТОГО
Численность прикрепленного населения,
 чел. на </t>
    </r>
    <r>
      <rPr>
        <b/>
        <sz val="10"/>
        <color rgb="FFFF0000"/>
        <rFont val="Times New Roman"/>
        <family val="1"/>
        <charset val="204"/>
      </rPr>
      <t>01.12.25</t>
    </r>
  </si>
  <si>
    <r>
      <t xml:space="preserve">ФОi
фактический размер финансового обеспечения для i-той МО
</t>
    </r>
    <r>
      <rPr>
        <b/>
        <u/>
        <sz val="10"/>
        <color rgb="FFFF0000"/>
        <rFont val="Times New Roman"/>
        <family val="1"/>
        <charset val="204"/>
      </rPr>
      <t>новое с 01.12.2025</t>
    </r>
  </si>
  <si>
    <r>
      <t xml:space="preserve">ФОi
фактический размер финансового обеспечения для i-той МО
</t>
    </r>
    <r>
      <rPr>
        <b/>
        <u/>
        <sz val="10"/>
        <color rgb="FFFF0000"/>
        <rFont val="Times New Roman"/>
        <family val="1"/>
        <charset val="204"/>
      </rPr>
      <t>старое с 01.10.25</t>
    </r>
  </si>
  <si>
    <t>ОТКЛОНЕНИЕ</t>
  </si>
  <si>
    <t>дети</t>
  </si>
  <si>
    <t>взрослые</t>
  </si>
  <si>
    <t>всего</t>
  </si>
  <si>
    <t>СПб ГБУЗ "Городская больница №20"</t>
  </si>
  <si>
    <t>СПб ГБУЗ "Городская поликлиника №17"</t>
  </si>
  <si>
    <t>СПб ГБУЗ "Городская поликлиника №22"</t>
  </si>
  <si>
    <t>СПб ГБУЗ "Городская поликлиника №24"</t>
  </si>
  <si>
    <t>СПб ГБУЗ "Поликлиника №28"</t>
  </si>
  <si>
    <t>СПб ГБУЗ "Городская поликлиника №37"</t>
  </si>
  <si>
    <t>СПб ГБУЗ "Городская поликлиника №43"</t>
  </si>
  <si>
    <t>СПб ГБУЗ "Городская поликлиника №44"</t>
  </si>
  <si>
    <t>СПб ГБУЗ "Поликлиника № 48"</t>
  </si>
  <si>
    <t>СПб ГБУЗ "Городская поликлиника №49"</t>
  </si>
  <si>
    <t>СПб ГБУЗ "Городская поликлиника №52"</t>
  </si>
  <si>
    <t>СПб ГБУЗ "Городская поликлиника №56"</t>
  </si>
  <si>
    <t>СПб ГБУЗ "Городская поликлиника №75"</t>
  </si>
  <si>
    <t>СПб ГБУЗ "Городская поликлиника № 77 Невского района"</t>
  </si>
  <si>
    <t>СПб ГБУЗ "Городская поликлиника №78"</t>
  </si>
  <si>
    <t>СПб ГБУЗ "Городская поликлиника №86"</t>
  </si>
  <si>
    <t>СПб ГБУЗ "Городская поликлиника №87"</t>
  </si>
  <si>
    <t>СПб ГБУЗ "Городская поликлиника №88"</t>
  </si>
  <si>
    <t>СПб ГБУЗ "Городская поликлиника №95"</t>
  </si>
  <si>
    <t>СПб ГБУЗ "Городская поликлиника №100 Невского района"</t>
  </si>
  <si>
    <t>СПб ГБУЗ "Городская поликлиника №104"</t>
  </si>
  <si>
    <t>СПб ГБУЗ "Городская поликлиника №114"</t>
  </si>
  <si>
    <t>СПб ГБУЗ "Городская поликлиника №118"</t>
  </si>
  <si>
    <t>СПб ГБУЗ "Городская поликлиника №120"</t>
  </si>
  <si>
    <t>СПб ГБУЗ "Детская городская поликлиника №7"</t>
  </si>
  <si>
    <t>СПб ГБУЗ "Детская поликлиника №30"</t>
  </si>
  <si>
    <t>СПб ГБУЗ "Детская городская поликлиника №35"</t>
  </si>
  <si>
    <t>СПб ГБУЗ "Детская городская поликлиника №44"</t>
  </si>
  <si>
    <t>СПб ГБУЗ "Детская городская поликлиника №49"</t>
  </si>
  <si>
    <t>СПб ГБУЗ "Детская городская поликлиника №51"</t>
  </si>
  <si>
    <t>СПб ГБУЗ "Городская поликлиника №63"</t>
  </si>
  <si>
    <t>СПб ГБУЗ "Детская городская поликлиника №68"</t>
  </si>
  <si>
    <t>ЧУЗ "Клиническая больница "РЖД-Медицина" г.СПб</t>
  </si>
  <si>
    <t>ООО "Центр Семейной Медицины "XXI век"</t>
  </si>
  <si>
    <t>ФГБУЗ СПб  клиническая больница Российской академии наук</t>
  </si>
  <si>
    <t>ФГБОУ ВО "Военно-медицинская академия имени С.М.Кирова" Министерства обороны РФ</t>
  </si>
  <si>
    <t>ФГБНУ "Институт экспериментальной медицины"</t>
  </si>
  <si>
    <t>ФГБОУ ВО "СЗ Государственный медицинский университет им. И.И. Мечникова" Минздрава России</t>
  </si>
  <si>
    <t>ФГБУ СЗОНКЦ им. Л.Г.Соколова ФМБА России</t>
  </si>
  <si>
    <t>Приложение №1 к решению заседания Комиссии по разработке территориальной программы обязательного  медицинского страхования в Санкт-Петербурге от 01.12.2025 №15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</si>
</sst>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_-;\-* #,##0.00_-;_-* &quot;-&quot;??_-;_-@_-"/>
    <numFmt numFmtId="165" formatCode="_-* #,##0\ _₽_-;\-* #,##0\ _₽_-;_-* &quot;-&quot;??\ _₽_-;_-@_-"/>
    <numFmt numFmtId="166" formatCode="_-* #,##0.00_р_._-;\-* #,##0.00_р_._-;_-* &quot;-&quot;??_р_._-;_-@_-"/>
    <numFmt numFmtId="167" formatCode="_-* #,##0_р_._-;\-* #,##0_р_._-;_-* &quot;-&quot;??_р_._-;_-@_-"/>
    <numFmt numFmtId="168" formatCode="_-* #,##0.0\ _₽_-;\-* #,##0.0\ _₽_-;_-* &quot;-&quot;??\ _₽_-;_-@_-"/>
    <numFmt numFmtId="169" formatCode="_-* #,##0.000\ _₽_-;\-* #,##0.000\ _₽_-;_-* &quot;-&quot;??\ _₽_-;_-@_-"/>
    <numFmt numFmtId="170" formatCode="_(* #,##0_);_(* \(#,##0\);_(* &quot;-&quot;??_);_(@_)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0"/>
      <color rgb="FFFF0000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2">
    <xf numFmtId="0" fontId="0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19" fillId="0" borderId="0"/>
    <xf numFmtId="0" fontId="20" fillId="0" borderId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23" fillId="0" borderId="0"/>
    <xf numFmtId="0" fontId="4" fillId="0" borderId="0"/>
    <xf numFmtId="0" fontId="4" fillId="0" borderId="0"/>
    <xf numFmtId="0" fontId="24" fillId="0" borderId="0" applyFill="0" applyProtection="0"/>
    <xf numFmtId="0" fontId="20" fillId="0" borderId="0"/>
    <xf numFmtId="0" fontId="4" fillId="0" borderId="0"/>
    <xf numFmtId="0" fontId="27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20" fillId="0" borderId="0"/>
    <xf numFmtId="9" fontId="20" fillId="0" borderId="0" applyFont="0" applyFill="0" applyBorder="0" applyAlignment="0" applyProtection="0"/>
    <xf numFmtId="0" fontId="24" fillId="0" borderId="0" applyFill="0" applyProtection="0"/>
    <xf numFmtId="0" fontId="24" fillId="0" borderId="0" applyFill="0" applyProtection="0"/>
    <xf numFmtId="0" fontId="20" fillId="0" borderId="0"/>
    <xf numFmtId="0" fontId="20" fillId="0" borderId="0"/>
    <xf numFmtId="0" fontId="24" fillId="0" borderId="0" applyFill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3" fillId="0" borderId="0"/>
    <xf numFmtId="43" fontId="3" fillId="0" borderId="0" applyFont="0" applyFill="0" applyBorder="0" applyProtection="0"/>
    <xf numFmtId="0" fontId="2" fillId="0" borderId="0"/>
    <xf numFmtId="0" fontId="2" fillId="0" borderId="0"/>
    <xf numFmtId="0" fontId="1" fillId="0" borderId="0"/>
    <xf numFmtId="0" fontId="1" fillId="0" borderId="0"/>
    <xf numFmtId="43" fontId="24" fillId="0" borderId="0" applyFont="0" applyFill="0" applyBorder="0" applyAlignment="0" applyProtection="0"/>
    <xf numFmtId="166" fontId="24" fillId="0" borderId="0" applyFont="0" applyFill="0" applyBorder="0" applyAlignment="0" applyProtection="0"/>
  </cellStyleXfs>
  <cellXfs count="125">
    <xf numFmtId="0" fontId="0" fillId="0" borderId="0" xfId="0"/>
    <xf numFmtId="0" fontId="9" fillId="0" borderId="0" xfId="0" applyFont="1" applyFill="1"/>
    <xf numFmtId="0" fontId="10" fillId="0" borderId="0" xfId="0" applyFont="1" applyFill="1"/>
    <xf numFmtId="3" fontId="10" fillId="0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/>
    </xf>
    <xf numFmtId="1" fontId="12" fillId="0" borderId="2" xfId="2" applyNumberFormat="1" applyFont="1" applyFill="1" applyBorder="1" applyAlignment="1">
      <alignment horizontal="center" vertical="center"/>
    </xf>
    <xf numFmtId="0" fontId="12" fillId="0" borderId="2" xfId="2" applyFont="1" applyFill="1" applyBorder="1" applyAlignment="1">
      <alignment horizontal="left" vertical="center" wrapText="1"/>
    </xf>
    <xf numFmtId="3" fontId="13" fillId="0" borderId="2" xfId="0" applyNumberFormat="1" applyFont="1" applyFill="1" applyBorder="1"/>
    <xf numFmtId="3" fontId="12" fillId="0" borderId="1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left" vertical="center" wrapText="1"/>
    </xf>
    <xf numFmtId="49" fontId="12" fillId="0" borderId="1" xfId="1" quotePrefix="1" applyNumberFormat="1" applyFont="1" applyFill="1" applyBorder="1" applyAlignment="1">
      <alignment horizontal="left" vertical="center" wrapText="1"/>
    </xf>
    <xf numFmtId="3" fontId="12" fillId="0" borderId="1" xfId="1" quotePrefix="1" applyNumberFormat="1" applyFont="1" applyFill="1" applyBorder="1" applyAlignment="1">
      <alignment horizontal="left" vertical="center" wrapText="1"/>
    </xf>
    <xf numFmtId="2" fontId="12" fillId="0" borderId="1" xfId="1" applyNumberFormat="1" applyFont="1" applyFill="1" applyBorder="1" applyAlignment="1" applyProtection="1">
      <alignment horizontal="left" vertical="center" wrapText="1"/>
    </xf>
    <xf numFmtId="3" fontId="12" fillId="0" borderId="1" xfId="4" applyNumberFormat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left" vertical="center" wrapText="1"/>
    </xf>
    <xf numFmtId="2" fontId="12" fillId="0" borderId="1" xfId="4" applyNumberFormat="1" applyFont="1" applyFill="1" applyBorder="1" applyAlignment="1" applyProtection="1">
      <alignment horizontal="left" vertical="center" wrapText="1"/>
    </xf>
    <xf numFmtId="49" fontId="12" fillId="0" borderId="1" xfId="4" quotePrefix="1" applyNumberFormat="1" applyFont="1" applyFill="1" applyBorder="1" applyAlignment="1">
      <alignment horizontal="left" vertical="center" wrapText="1"/>
    </xf>
    <xf numFmtId="3" fontId="12" fillId="0" borderId="1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3" fontId="13" fillId="0" borderId="1" xfId="1" applyNumberFormat="1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horizontal="left" vertical="center" wrapText="1"/>
    </xf>
    <xf numFmtId="3" fontId="13" fillId="0" borderId="1" xfId="4" applyNumberFormat="1" applyFont="1" applyFill="1" applyBorder="1" applyAlignment="1">
      <alignment horizontal="right"/>
    </xf>
    <xf numFmtId="0" fontId="10" fillId="2" borderId="0" xfId="0" applyFont="1" applyFill="1"/>
    <xf numFmtId="3" fontId="12" fillId="2" borderId="1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2" fillId="2" borderId="2" xfId="3" applyNumberFormat="1" applyFont="1" applyFill="1" applyBorder="1"/>
    <xf numFmtId="3" fontId="10" fillId="2" borderId="0" xfId="0" applyNumberFormat="1" applyFont="1" applyFill="1"/>
    <xf numFmtId="3" fontId="13" fillId="2" borderId="1" xfId="0" applyNumberFormat="1" applyFont="1" applyFill="1" applyBorder="1" applyAlignment="1">
      <alignment horizontal="center" vertical="center" wrapText="1"/>
    </xf>
    <xf numFmtId="49" fontId="14" fillId="0" borderId="1" xfId="1" quotePrefix="1" applyNumberFormat="1" applyFont="1" applyFill="1" applyBorder="1" applyAlignment="1">
      <alignment horizontal="left" vertical="center" wrapText="1"/>
    </xf>
    <xf numFmtId="3" fontId="11" fillId="2" borderId="2" xfId="0" applyNumberFormat="1" applyFont="1" applyFill="1" applyBorder="1"/>
    <xf numFmtId="3" fontId="12" fillId="2" borderId="30" xfId="3" applyNumberFormat="1" applyFont="1" applyFill="1" applyBorder="1"/>
    <xf numFmtId="3" fontId="12" fillId="0" borderId="30" xfId="3" applyNumberFormat="1" applyFont="1" applyFill="1" applyBorder="1"/>
    <xf numFmtId="0" fontId="16" fillId="0" borderId="0" xfId="48" applyFont="1" applyFill="1" applyAlignment="1"/>
    <xf numFmtId="0" fontId="22" fillId="0" borderId="12" xfId="49" applyFont="1" applyFill="1" applyBorder="1" applyAlignment="1">
      <alignment horizontal="left" vertical="center" wrapText="1"/>
    </xf>
    <xf numFmtId="0" fontId="15" fillId="0" borderId="12" xfId="48" applyFont="1" applyFill="1" applyBorder="1" applyAlignment="1">
      <alignment horizontal="center" vertical="center"/>
    </xf>
    <xf numFmtId="169" fontId="29" fillId="0" borderId="12" xfId="50" applyNumberFormat="1" applyFont="1" applyFill="1" applyBorder="1" applyAlignment="1">
      <alignment horizontal="right" vertical="center" wrapText="1"/>
    </xf>
    <xf numFmtId="43" fontId="16" fillId="0" borderId="0" xfId="50" applyNumberFormat="1" applyFont="1" applyFill="1" applyAlignment="1"/>
    <xf numFmtId="168" fontId="16" fillId="0" borderId="0" xfId="50" applyNumberFormat="1" applyFont="1" applyFill="1" applyAlignment="1"/>
    <xf numFmtId="168" fontId="15" fillId="6" borderId="22" xfId="48" applyNumberFormat="1" applyFont="1" applyFill="1" applyBorder="1" applyAlignment="1">
      <alignment horizontal="center" vertical="center" wrapText="1"/>
    </xf>
    <xf numFmtId="168" fontId="15" fillId="6" borderId="26" xfId="48" applyNumberFormat="1" applyFont="1" applyFill="1" applyBorder="1" applyAlignment="1">
      <alignment horizontal="center" vertical="center" wrapText="1"/>
    </xf>
    <xf numFmtId="0" fontId="16" fillId="0" borderId="17" xfId="48" applyFont="1" applyFill="1" applyBorder="1" applyAlignment="1">
      <alignment horizontal="center" wrapText="1"/>
    </xf>
    <xf numFmtId="0" fontId="16" fillId="0" borderId="16" xfId="48" applyFont="1" applyFill="1" applyBorder="1" applyAlignment="1"/>
    <xf numFmtId="0" fontId="16" fillId="0" borderId="18" xfId="48" applyFont="1" applyFill="1" applyBorder="1" applyAlignment="1">
      <alignment horizontal="center" vertical="center" wrapText="1"/>
    </xf>
    <xf numFmtId="167" fontId="15" fillId="0" borderId="17" xfId="51" applyNumberFormat="1" applyFont="1" applyFill="1" applyBorder="1" applyAlignment="1">
      <alignment horizontal="center" vertical="center" wrapText="1"/>
    </xf>
    <xf numFmtId="167" fontId="15" fillId="0" borderId="28" xfId="51" applyNumberFormat="1" applyFont="1" applyFill="1" applyBorder="1" applyAlignment="1">
      <alignment horizontal="center" vertical="center" wrapText="1"/>
    </xf>
    <xf numFmtId="0" fontId="15" fillId="0" borderId="18" xfId="48" applyFont="1" applyFill="1" applyBorder="1" applyAlignment="1">
      <alignment horizontal="center"/>
    </xf>
    <xf numFmtId="43" fontId="26" fillId="8" borderId="17" xfId="50" applyNumberFormat="1" applyFont="1" applyFill="1" applyBorder="1" applyAlignment="1">
      <alignment horizontal="center"/>
    </xf>
    <xf numFmtId="43" fontId="25" fillId="5" borderId="20" xfId="50" applyNumberFormat="1" applyFont="1" applyFill="1" applyBorder="1" applyAlignment="1">
      <alignment horizontal="center"/>
    </xf>
    <xf numFmtId="168" fontId="25" fillId="6" borderId="27" xfId="50" applyNumberFormat="1" applyFont="1" applyFill="1" applyBorder="1" applyAlignment="1">
      <alignment horizontal="center"/>
    </xf>
    <xf numFmtId="0" fontId="16" fillId="0" borderId="33" xfId="48" applyFont="1" applyFill="1" applyBorder="1" applyAlignment="1"/>
    <xf numFmtId="0" fontId="16" fillId="0" borderId="30" xfId="48" applyFont="1" applyFill="1" applyBorder="1" applyAlignment="1">
      <alignment vertical="top" wrapText="1"/>
    </xf>
    <xf numFmtId="0" fontId="16" fillId="0" borderId="31" xfId="48" applyFont="1" applyFill="1" applyBorder="1" applyAlignment="1">
      <alignment horizontal="center"/>
    </xf>
    <xf numFmtId="170" fontId="16" fillId="0" borderId="33" xfId="51" applyNumberFormat="1" applyFont="1" applyFill="1" applyBorder="1"/>
    <xf numFmtId="170" fontId="16" fillId="0" borderId="30" xfId="51" applyNumberFormat="1" applyFont="1" applyFill="1" applyBorder="1"/>
    <xf numFmtId="165" fontId="15" fillId="0" borderId="31" xfId="50" applyNumberFormat="1" applyFont="1" applyFill="1" applyBorder="1" applyAlignment="1"/>
    <xf numFmtId="165" fontId="15" fillId="8" borderId="33" xfId="50" applyNumberFormat="1" applyFont="1" applyFill="1" applyBorder="1" applyAlignment="1"/>
    <xf numFmtId="165" fontId="16" fillId="5" borderId="34" xfId="50" applyNumberFormat="1" applyFont="1" applyFill="1" applyBorder="1" applyAlignment="1"/>
    <xf numFmtId="168" fontId="16" fillId="6" borderId="36" xfId="50" applyNumberFormat="1" applyFont="1" applyFill="1" applyBorder="1" applyAlignment="1"/>
    <xf numFmtId="165" fontId="16" fillId="0" borderId="0" xfId="48" applyNumberFormat="1" applyFont="1" applyFill="1" applyAlignment="1"/>
    <xf numFmtId="168" fontId="16" fillId="4" borderId="36" xfId="50" applyNumberFormat="1" applyFont="1" applyFill="1" applyBorder="1" applyAlignment="1"/>
    <xf numFmtId="0" fontId="16" fillId="0" borderId="7" xfId="48" applyFont="1" applyFill="1" applyBorder="1" applyAlignment="1"/>
    <xf numFmtId="0" fontId="16" fillId="0" borderId="1" xfId="48" applyFont="1" applyFill="1" applyBorder="1" applyAlignment="1">
      <alignment vertical="top" wrapText="1"/>
    </xf>
    <xf numFmtId="0" fontId="16" fillId="0" borderId="4" xfId="48" applyFont="1" applyFill="1" applyBorder="1" applyAlignment="1">
      <alignment horizontal="center"/>
    </xf>
    <xf numFmtId="0" fontId="16" fillId="7" borderId="1" xfId="48" applyFont="1" applyFill="1" applyBorder="1" applyAlignment="1">
      <alignment vertical="top" wrapText="1"/>
    </xf>
    <xf numFmtId="0" fontId="16" fillId="7" borderId="4" xfId="48" applyFont="1" applyFill="1" applyBorder="1" applyAlignment="1">
      <alignment horizontal="center"/>
    </xf>
    <xf numFmtId="170" fontId="16" fillId="7" borderId="33" xfId="51" applyNumberFormat="1" applyFont="1" applyFill="1" applyBorder="1"/>
    <xf numFmtId="170" fontId="16" fillId="7" borderId="30" xfId="51" applyNumberFormat="1" applyFont="1" applyFill="1" applyBorder="1"/>
    <xf numFmtId="165" fontId="15" fillId="7" borderId="31" xfId="50" applyNumberFormat="1" applyFont="1" applyFill="1" applyBorder="1" applyAlignment="1"/>
    <xf numFmtId="0" fontId="16" fillId="0" borderId="35" xfId="48" applyFont="1" applyFill="1" applyBorder="1" applyAlignment="1"/>
    <xf numFmtId="0" fontId="32" fillId="0" borderId="11" xfId="48" applyFont="1" applyFill="1" applyBorder="1" applyAlignment="1">
      <alignment vertical="top" wrapText="1"/>
    </xf>
    <xf numFmtId="0" fontId="32" fillId="0" borderId="10" xfId="48" applyFont="1" applyFill="1" applyBorder="1" applyAlignment="1">
      <alignment horizontal="center"/>
    </xf>
    <xf numFmtId="170" fontId="32" fillId="0" borderId="35" xfId="51" applyNumberFormat="1" applyFont="1" applyFill="1" applyBorder="1"/>
    <xf numFmtId="170" fontId="32" fillId="0" borderId="10" xfId="51" applyNumberFormat="1" applyFont="1" applyFill="1" applyBorder="1"/>
    <xf numFmtId="165" fontId="33" fillId="0" borderId="10" xfId="50" applyNumberFormat="1" applyFont="1" applyFill="1" applyBorder="1" applyAlignment="1"/>
    <xf numFmtId="165" fontId="16" fillId="0" borderId="15" xfId="50" applyNumberFormat="1" applyFont="1" applyFill="1" applyBorder="1" applyAlignment="1"/>
    <xf numFmtId="165" fontId="16" fillId="0" borderId="11" xfId="50" applyNumberFormat="1" applyFont="1" applyFill="1" applyBorder="1" applyAlignment="1"/>
    <xf numFmtId="168" fontId="16" fillId="0" borderId="24" xfId="50" applyNumberFormat="1" applyFont="1" applyFill="1" applyBorder="1" applyAlignment="1"/>
    <xf numFmtId="0" fontId="15" fillId="3" borderId="21" xfId="48" applyFont="1" applyFill="1" applyBorder="1" applyAlignment="1"/>
    <xf numFmtId="0" fontId="15" fillId="3" borderId="17" xfId="48" applyFont="1" applyFill="1" applyBorder="1" applyAlignment="1"/>
    <xf numFmtId="0" fontId="15" fillId="3" borderId="18" xfId="48" applyFont="1" applyFill="1" applyBorder="1" applyAlignment="1">
      <alignment horizontal="center"/>
    </xf>
    <xf numFmtId="165" fontId="15" fillId="3" borderId="21" xfId="50" applyNumberFormat="1" applyFont="1" applyFill="1" applyBorder="1" applyAlignment="1"/>
    <xf numFmtId="165" fontId="15" fillId="3" borderId="19" xfId="50" applyNumberFormat="1" applyFont="1" applyFill="1" applyBorder="1" applyAlignment="1"/>
    <xf numFmtId="165" fontId="15" fillId="3" borderId="17" xfId="50" applyNumberFormat="1" applyFont="1" applyFill="1" applyBorder="1" applyAlignment="1"/>
    <xf numFmtId="165" fontId="15" fillId="3" borderId="20" xfId="50" applyNumberFormat="1" applyFont="1" applyFill="1" applyBorder="1" applyAlignment="1"/>
    <xf numFmtId="168" fontId="15" fillId="3" borderId="27" xfId="50" applyNumberFormat="1" applyFont="1" applyFill="1" applyBorder="1" applyAlignment="1"/>
    <xf numFmtId="165" fontId="16" fillId="0" borderId="0" xfId="50" applyNumberFormat="1" applyFont="1" applyFill="1" applyAlignment="1"/>
    <xf numFmtId="0" fontId="25" fillId="0" borderId="0" xfId="48" applyFont="1" applyFill="1" applyBorder="1" applyAlignment="1"/>
    <xf numFmtId="0" fontId="25" fillId="0" borderId="0" xfId="48" applyFont="1" applyFill="1" applyBorder="1" applyAlignment="1">
      <alignment horizontal="center"/>
    </xf>
    <xf numFmtId="167" fontId="25" fillId="0" borderId="0" xfId="51" applyNumberFormat="1" applyFont="1" applyFill="1" applyBorder="1" applyAlignment="1"/>
    <xf numFmtId="0" fontId="26" fillId="0" borderId="0" xfId="48" applyFont="1" applyFill="1" applyBorder="1" applyAlignment="1">
      <alignment horizontal="center"/>
    </xf>
    <xf numFmtId="43" fontId="25" fillId="0" borderId="0" xfId="50" applyNumberFormat="1" applyFont="1" applyFill="1" applyBorder="1" applyAlignment="1"/>
    <xf numFmtId="168" fontId="25" fillId="0" borderId="0" xfId="50" applyNumberFormat="1" applyFont="1" applyFill="1" applyBorder="1" applyAlignment="1"/>
    <xf numFmtId="0" fontId="25" fillId="0" borderId="0" xfId="48" applyFont="1" applyFill="1" applyAlignment="1"/>
    <xf numFmtId="0" fontId="25" fillId="0" borderId="0" xfId="48" applyFont="1" applyFill="1" applyAlignment="1">
      <alignment horizontal="center"/>
    </xf>
    <xf numFmtId="167" fontId="25" fillId="0" borderId="0" xfId="51" applyNumberFormat="1" applyFont="1" applyFill="1" applyAlignment="1"/>
    <xf numFmtId="3" fontId="26" fillId="0" borderId="0" xfId="48" applyNumberFormat="1" applyFont="1" applyFill="1" applyAlignment="1"/>
    <xf numFmtId="168" fontId="26" fillId="0" borderId="0" xfId="48" applyNumberFormat="1" applyFont="1" applyFill="1" applyAlignment="1"/>
    <xf numFmtId="165" fontId="25" fillId="0" borderId="0" xfId="48" applyNumberFormat="1" applyFont="1" applyFill="1" applyAlignment="1"/>
    <xf numFmtId="43" fontId="25" fillId="0" borderId="0" xfId="50" applyNumberFormat="1" applyFont="1" applyFill="1" applyAlignment="1"/>
    <xf numFmtId="168" fontId="25" fillId="0" borderId="0" xfId="50" applyNumberFormat="1" applyFont="1" applyFill="1" applyAlignment="1"/>
    <xf numFmtId="165" fontId="25" fillId="0" borderId="0" xfId="50" applyNumberFormat="1" applyFont="1" applyFill="1" applyAlignment="1"/>
    <xf numFmtId="0" fontId="16" fillId="0" borderId="0" xfId="48" applyFont="1" applyFill="1" applyAlignment="1">
      <alignment horizontal="center"/>
    </xf>
    <xf numFmtId="167" fontId="16" fillId="0" borderId="0" xfId="51" applyNumberFormat="1" applyFont="1" applyFill="1" applyAlignment="1"/>
    <xf numFmtId="3" fontId="15" fillId="0" borderId="0" xfId="48" applyNumberFormat="1" applyFont="1" applyFill="1" applyAlignment="1"/>
    <xf numFmtId="3" fontId="11" fillId="2" borderId="0" xfId="0" applyNumberFormat="1" applyFont="1" applyFill="1"/>
    <xf numFmtId="49" fontId="14" fillId="2" borderId="12" xfId="0" applyNumberFormat="1" applyFont="1" applyFill="1" applyBorder="1" applyAlignment="1">
      <alignment horizontal="center" vertical="center"/>
    </xf>
    <xf numFmtId="3" fontId="12" fillId="2" borderId="0" xfId="0" applyNumberFormat="1" applyFont="1" applyFill="1"/>
    <xf numFmtId="3" fontId="13" fillId="2" borderId="2" xfId="0" applyNumberFormat="1" applyFont="1" applyFill="1" applyBorder="1"/>
    <xf numFmtId="3" fontId="13" fillId="2" borderId="1" xfId="4" applyNumberFormat="1" applyFont="1" applyFill="1" applyBorder="1" applyAlignment="1">
      <alignment horizontal="right"/>
    </xf>
    <xf numFmtId="0" fontId="15" fillId="8" borderId="23" xfId="48" applyFont="1" applyFill="1" applyBorder="1" applyAlignment="1">
      <alignment horizontal="center" vertical="center" wrapText="1"/>
    </xf>
    <xf numFmtId="0" fontId="15" fillId="8" borderId="25" xfId="48" applyFont="1" applyFill="1" applyBorder="1" applyAlignment="1">
      <alignment horizontal="center" vertical="center" wrapText="1"/>
    </xf>
    <xf numFmtId="0" fontId="15" fillId="5" borderId="29" xfId="48" applyFont="1" applyFill="1" applyBorder="1" applyAlignment="1">
      <alignment horizontal="center" vertical="center" wrapText="1"/>
    </xf>
    <xf numFmtId="0" fontId="15" fillId="5" borderId="32" xfId="48" applyFont="1" applyFill="1" applyBorder="1" applyAlignment="1">
      <alignment horizontal="center" vertical="center" wrapText="1"/>
    </xf>
    <xf numFmtId="0" fontId="15" fillId="0" borderId="5" xfId="48" applyFont="1" applyFill="1" applyBorder="1" applyAlignment="1">
      <alignment horizontal="center" vertical="center" wrapText="1"/>
    </xf>
    <xf numFmtId="0" fontId="15" fillId="0" borderId="8" xfId="48" applyFont="1" applyFill="1" applyBorder="1" applyAlignment="1">
      <alignment horizontal="center" vertical="center" wrapText="1"/>
    </xf>
    <xf numFmtId="0" fontId="15" fillId="0" borderId="6" xfId="48" applyFont="1" applyFill="1" applyBorder="1" applyAlignment="1">
      <alignment horizontal="center" vertical="center" wrapText="1"/>
    </xf>
    <xf numFmtId="0" fontId="15" fillId="0" borderId="9" xfId="48" applyFont="1" applyFill="1" applyBorder="1" applyAlignment="1">
      <alignment horizontal="center" vertical="center" wrapText="1"/>
    </xf>
    <xf numFmtId="167" fontId="15" fillId="0" borderId="38" xfId="51" applyNumberFormat="1" applyFont="1" applyFill="1" applyBorder="1" applyAlignment="1">
      <alignment horizontal="center" vertical="center" wrapText="1"/>
    </xf>
    <xf numFmtId="0" fontId="30" fillId="0" borderId="37" xfId="48" applyFont="1" applyBorder="1" applyAlignment="1"/>
    <xf numFmtId="0" fontId="30" fillId="0" borderId="37" xfId="48" applyFont="1" applyBorder="1" applyAlignment="1">
      <alignment horizontal="center" vertical="center" wrapText="1"/>
    </xf>
    <xf numFmtId="0" fontId="15" fillId="0" borderId="13" xfId="48" applyFont="1" applyFill="1" applyBorder="1" applyAlignment="1">
      <alignment horizontal="center" vertical="center" wrapText="1"/>
    </xf>
    <xf numFmtId="0" fontId="15" fillId="0" borderId="14" xfId="48" applyFont="1" applyFill="1" applyBorder="1" applyAlignment="1">
      <alignment horizontal="center" vertical="center" wrapText="1"/>
    </xf>
    <xf numFmtId="3" fontId="12" fillId="2" borderId="0" xfId="0" applyNumberFormat="1" applyFont="1" applyFill="1" applyAlignment="1">
      <alignment horizontal="left" wrapText="1"/>
    </xf>
  </cellXfs>
  <cellStyles count="52">
    <cellStyle name="Обычный" xfId="0" builtinId="0"/>
    <cellStyle name="Обычный 10 2" xfId="37"/>
    <cellStyle name="Обычный 10 4" xfId="24"/>
    <cellStyle name="Обычный 12" xfId="34"/>
    <cellStyle name="Обычный 12 3" xfId="27"/>
    <cellStyle name="Обычный 14 2 3" xfId="30"/>
    <cellStyle name="Обычный 14 2 3 2" xfId="47"/>
    <cellStyle name="Обычный 17 2 2" xfId="33"/>
    <cellStyle name="Обычный 2" xfId="5"/>
    <cellStyle name="Обычный 2 14" xfId="4"/>
    <cellStyle name="Обычный 2 14 2" xfId="21"/>
    <cellStyle name="Обычный 2 15" xfId="1"/>
    <cellStyle name="Обычный 2 15 2" xfId="7"/>
    <cellStyle name="Обычный 2 15 3" xfId="19"/>
    <cellStyle name="Обычный 2 2" xfId="17"/>
    <cellStyle name="Обычный 2 2 2" xfId="36"/>
    <cellStyle name="Обычный 2 2 4" xfId="18"/>
    <cellStyle name="Обычный 2 3" xfId="26"/>
    <cellStyle name="Обычный 2 3 4" xfId="22"/>
    <cellStyle name="Обычный 2 5 2" xfId="23"/>
    <cellStyle name="Обычный 2 5 2 2" xfId="41"/>
    <cellStyle name="Обычный 2 6" xfId="44"/>
    <cellStyle name="Обычный 25" xfId="49"/>
    <cellStyle name="Обычный 292" xfId="10"/>
    <cellStyle name="Обычный 3" xfId="3"/>
    <cellStyle name="Обычный 313" xfId="2"/>
    <cellStyle name="Обычный 313 2" xfId="20"/>
    <cellStyle name="Обычный 313 2 2" xfId="40"/>
    <cellStyle name="Обычный 313 3" xfId="28"/>
    <cellStyle name="Обычный 4" xfId="8"/>
    <cellStyle name="Обычный 4 2" xfId="31"/>
    <cellStyle name="Обычный 4 2 2" xfId="35"/>
    <cellStyle name="Обычный 5" xfId="9"/>
    <cellStyle name="Обычный 6" xfId="14"/>
    <cellStyle name="Обычный 6 7" xfId="29"/>
    <cellStyle name="Обычный 7" xfId="25"/>
    <cellStyle name="Обычный 8" xfId="46"/>
    <cellStyle name="Обычный 9" xfId="48"/>
    <cellStyle name="Процентный 11" xfId="32"/>
    <cellStyle name="Процентный 2" xfId="11"/>
    <cellStyle name="Процентный 3" xfId="15"/>
    <cellStyle name="Процентный 4 2 2 2" xfId="38"/>
    <cellStyle name="Финансовый 2" xfId="6"/>
    <cellStyle name="Финансовый 2 2" xfId="51"/>
    <cellStyle name="Финансовый 22" xfId="16"/>
    <cellStyle name="Финансовый 3" xfId="12"/>
    <cellStyle name="Финансовый 4" xfId="13"/>
    <cellStyle name="Финансовый 5" xfId="39"/>
    <cellStyle name="Финансовый 6" xfId="42"/>
    <cellStyle name="Финансовый 7" xfId="43"/>
    <cellStyle name="Финансовый 8" xfId="45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~1.TFO/AppData/Local/Temp/bat/&#1044;&#1086;&#1087;%20&#1084;&#1072;&#1090;&#1077;&#1088;&#1080;&#1072;&#1083;&#1099;/&#1060;&#1086;&#1088;&#1084;&#1072;%203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atanagindina\Desktop\&#1087;&#1083;&#1072;&#1090;&#1085;&#1099;&#1077;\192.168.2.1\&#1086;&#1073;&#1097;&#1072;&#1103;\&#1056;&#1077;&#1077;&#1089;&#1090;&#1088;&#1099;\&#1047;&#1072;&#1087;&#1086;&#1083;&#1085;&#1077;&#1085;&#1085;&#1099;&#1077;%20&#1088;&#1077;&#1077;&#1089;&#1090;&#1088;&#1099;\&#1064;&#1072;&#1073;&#1083;&#1086;&#1085;%20&#1090;&#1072;&#1083;&#1086;&#1085;&#1072;%20&#1042;&#1058;&#1052;&#1055;%20110816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fomina/Desktop/&#1057;&#1074;&#1077;&#1088;&#1082;&#1072;%202025&#1075;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Documents/&#1054;&#1088;&#1075;&#1072;&#1085;&#1080;&#1079;&#1072;&#1094;&#1080;&#1103;%20&#1054;&#1052;&#1057;/&#1057;&#1090;&#1086;&#1084;&#1072;&#1090;&#1086;&#1083;&#1086;&#1075;&#1080;&#1103;%202023/Users/AOBRAZ~1.TFO/AppData/Local/Temp/bat/&#1044;&#1086;&#1087;%20&#1084;&#1072;&#1090;&#1077;&#1088;&#1080;&#1072;&#1083;&#1099;/&#1060;&#1086;&#1088;&#1084;&#1072;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dbnew\Users\SKOROL~1\AppData\Local\Temp\bat\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KOROL~1\AppData\Local\Temp\bat\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№111"</v>
          </cell>
        </row>
        <row r="93">
          <cell r="A93" t="str">
            <v>СПб ГБУЗ "Городская поликлиника 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№100"</v>
          </cell>
        </row>
        <row r="119">
          <cell r="A119" t="str">
            <v>СПб ГБУЗ "Городская поликлиника №60 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ерка помесячно"/>
      <sheetName val="Сверка 1 квартал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theme="0" tint="-4.9989318521683403E-2"/>
  </sheetPr>
  <dimension ref="A1:N365"/>
  <sheetViews>
    <sheetView tabSelected="1" view="pageBreakPreview" zoomScale="60" zoomScaleNormal="80" workbookViewId="0">
      <pane xSplit="5" ySplit="6" topLeftCell="F46" activePane="bottomRight" state="frozen"/>
      <selection pane="topRight" activeCell="F1" sqref="F1"/>
      <selection pane="bottomLeft" activeCell="A4" sqref="A4"/>
      <selection pane="bottomRight" activeCell="J1" sqref="J1:L1"/>
    </sheetView>
  </sheetViews>
  <sheetFormatPr defaultColWidth="9.109375" defaultRowHeight="15.6"/>
  <cols>
    <col min="1" max="1" width="7.6640625" style="2" hidden="1" customWidth="1"/>
    <col min="2" max="2" width="9.44140625" style="2" customWidth="1"/>
    <col min="3" max="3" width="5.109375" style="2" customWidth="1"/>
    <col min="4" max="4" width="49.109375" style="2" customWidth="1"/>
    <col min="5" max="5" width="19.109375" style="108" customWidth="1"/>
    <col min="6" max="6" width="12.88671875" style="28" customWidth="1"/>
    <col min="7" max="9" width="15.109375" style="28" customWidth="1"/>
    <col min="10" max="10" width="15.109375" style="24" customWidth="1"/>
    <col min="11" max="11" width="18" style="106" customWidth="1"/>
    <col min="12" max="12" width="21.44140625" style="108" customWidth="1"/>
    <col min="13" max="13" width="9.109375" style="2"/>
    <col min="14" max="14" width="18.109375" style="2" customWidth="1"/>
    <col min="15" max="16384" width="9.109375" style="2"/>
  </cols>
  <sheetData>
    <row r="1" spans="2:14" ht="68.400000000000006" customHeight="1">
      <c r="J1" s="124" t="s">
        <v>479</v>
      </c>
      <c r="K1" s="124"/>
      <c r="L1" s="124"/>
    </row>
    <row r="2" spans="2:14" ht="20.399999999999999">
      <c r="B2" s="1" t="s">
        <v>0</v>
      </c>
      <c r="E2" s="28"/>
      <c r="J2" s="28"/>
    </row>
    <row r="3" spans="2:14" ht="20.399999999999999">
      <c r="B3" s="1"/>
      <c r="E3" s="28"/>
      <c r="J3" s="28"/>
    </row>
    <row r="4" spans="2:14" ht="20.399999999999999">
      <c r="B4" s="1"/>
      <c r="E4" s="28"/>
      <c r="F4" s="28">
        <f t="shared" ref="F4:L4" si="0">F365</f>
        <v>0</v>
      </c>
      <c r="G4" s="28">
        <f t="shared" si="0"/>
        <v>-834616</v>
      </c>
      <c r="H4" s="28">
        <f t="shared" si="0"/>
        <v>632863</v>
      </c>
      <c r="I4" s="28">
        <f t="shared" si="0"/>
        <v>894559</v>
      </c>
      <c r="J4" s="28">
        <f t="shared" si="0"/>
        <v>-67407</v>
      </c>
      <c r="K4" s="28">
        <f t="shared" si="0"/>
        <v>625399</v>
      </c>
      <c r="L4" s="28">
        <f t="shared" si="0"/>
        <v>163952535661</v>
      </c>
      <c r="N4" s="3"/>
    </row>
    <row r="5" spans="2:14" s="24" customFormat="1" ht="23.25" customHeight="1">
      <c r="E5" s="25">
        <f>E365</f>
        <v>163951910262</v>
      </c>
      <c r="F5" s="107" t="s">
        <v>430</v>
      </c>
      <c r="G5" s="26">
        <v>26</v>
      </c>
      <c r="H5" s="26">
        <v>27</v>
      </c>
      <c r="I5" s="26">
        <v>30</v>
      </c>
      <c r="J5" s="26">
        <v>41</v>
      </c>
      <c r="K5" s="26"/>
      <c r="L5" s="26"/>
      <c r="M5" s="24" t="s">
        <v>369</v>
      </c>
    </row>
    <row r="6" spans="2:14" s="5" customFormat="1" ht="109.2">
      <c r="B6" s="4" t="s">
        <v>1</v>
      </c>
      <c r="C6" s="4" t="s">
        <v>2</v>
      </c>
      <c r="D6" s="4" t="s">
        <v>3</v>
      </c>
      <c r="E6" s="29" t="s">
        <v>4</v>
      </c>
      <c r="F6" s="29" t="s">
        <v>429</v>
      </c>
      <c r="G6" s="29" t="s">
        <v>5</v>
      </c>
      <c r="H6" s="29" t="s">
        <v>6</v>
      </c>
      <c r="I6" s="29" t="s">
        <v>7</v>
      </c>
      <c r="J6" s="29" t="s">
        <v>8</v>
      </c>
      <c r="K6" s="29" t="s">
        <v>9</v>
      </c>
      <c r="L6" s="29" t="s">
        <v>10</v>
      </c>
    </row>
    <row r="7" spans="2:14" ht="46.8" hidden="1">
      <c r="B7" s="6">
        <v>780043</v>
      </c>
      <c r="C7" s="7">
        <v>1</v>
      </c>
      <c r="D7" s="8" t="s">
        <v>11</v>
      </c>
      <c r="E7" s="9">
        <v>1711212453</v>
      </c>
      <c r="F7" s="33">
        <f>SUMIF(подушевое!$C$5:$C$98,B7,подушевое!$I$5:$I$98)</f>
        <v>0</v>
      </c>
      <c r="G7" s="27"/>
      <c r="H7" s="27"/>
      <c r="I7" s="27"/>
      <c r="J7" s="27"/>
      <c r="K7" s="31">
        <f t="shared" ref="K7:K70" si="1">SUM(F7:J7)</f>
        <v>0</v>
      </c>
      <c r="L7" s="9">
        <f t="shared" ref="L7:L70" si="2">E7+K7</f>
        <v>1711212453</v>
      </c>
    </row>
    <row r="8" spans="2:14" ht="46.8" hidden="1">
      <c r="B8" s="10">
        <v>780048</v>
      </c>
      <c r="C8" s="7">
        <v>2</v>
      </c>
      <c r="D8" s="11" t="s">
        <v>12</v>
      </c>
      <c r="E8" s="9">
        <v>4641620610</v>
      </c>
      <c r="F8" s="33">
        <f>SUMIF(подушевое!$C$5:$C$98,B8,подушевое!$I$5:$I$98)</f>
        <v>0</v>
      </c>
      <c r="G8" s="27"/>
      <c r="H8" s="27"/>
      <c r="I8" s="27"/>
      <c r="J8" s="27"/>
      <c r="K8" s="31">
        <f t="shared" si="1"/>
        <v>0</v>
      </c>
      <c r="L8" s="9">
        <f t="shared" si="2"/>
        <v>4641620610</v>
      </c>
    </row>
    <row r="9" spans="2:14" ht="62.4" hidden="1">
      <c r="B9" s="10">
        <v>780006</v>
      </c>
      <c r="C9" s="7">
        <v>3</v>
      </c>
      <c r="D9" s="11" t="s">
        <v>13</v>
      </c>
      <c r="E9" s="9">
        <v>3755413924</v>
      </c>
      <c r="F9" s="33">
        <f>SUMIF(подушевое!$C$5:$C$98,B9,подушевое!$I$5:$I$98)</f>
        <v>0</v>
      </c>
      <c r="G9" s="27"/>
      <c r="H9" s="27"/>
      <c r="I9" s="27"/>
      <c r="J9" s="27"/>
      <c r="K9" s="31">
        <f t="shared" si="1"/>
        <v>0</v>
      </c>
      <c r="L9" s="9">
        <f t="shared" si="2"/>
        <v>3755413924</v>
      </c>
    </row>
    <row r="10" spans="2:14" ht="62.4" hidden="1">
      <c r="B10" s="10">
        <v>780013</v>
      </c>
      <c r="C10" s="7">
        <v>4</v>
      </c>
      <c r="D10" s="11" t="s">
        <v>14</v>
      </c>
      <c r="E10" s="9">
        <v>2866577984</v>
      </c>
      <c r="F10" s="33">
        <f>SUMIF(подушевое!$C$5:$C$98,B10,подушевое!$I$5:$I$98)</f>
        <v>0</v>
      </c>
      <c r="G10" s="27"/>
      <c r="H10" s="27"/>
      <c r="I10" s="27"/>
      <c r="J10" s="27"/>
      <c r="K10" s="31">
        <f t="shared" si="1"/>
        <v>0</v>
      </c>
      <c r="L10" s="9">
        <f t="shared" si="2"/>
        <v>2866577984</v>
      </c>
    </row>
    <row r="11" spans="2:14" ht="46.8" hidden="1">
      <c r="B11" s="10">
        <v>780017</v>
      </c>
      <c r="C11" s="7">
        <v>5</v>
      </c>
      <c r="D11" s="11" t="s">
        <v>15</v>
      </c>
      <c r="E11" s="9">
        <v>730836424</v>
      </c>
      <c r="F11" s="33">
        <f>SUMIF(подушевое!$C$5:$C$98,B11,подушевое!$I$5:$I$98)</f>
        <v>0</v>
      </c>
      <c r="G11" s="27"/>
      <c r="H11" s="27"/>
      <c r="I11" s="27"/>
      <c r="J11" s="27"/>
      <c r="K11" s="31">
        <f t="shared" si="1"/>
        <v>0</v>
      </c>
      <c r="L11" s="9">
        <f t="shared" si="2"/>
        <v>730836424</v>
      </c>
    </row>
    <row r="12" spans="2:14" ht="62.4" hidden="1">
      <c r="B12" s="10">
        <v>780187</v>
      </c>
      <c r="C12" s="7">
        <v>6</v>
      </c>
      <c r="D12" s="11" t="s">
        <v>16</v>
      </c>
      <c r="E12" s="9">
        <v>213073945</v>
      </c>
      <c r="F12" s="33">
        <f>SUMIF(подушевое!$C$5:$C$98,B12,подушевое!$I$5:$I$98)</f>
        <v>0</v>
      </c>
      <c r="G12" s="27"/>
      <c r="H12" s="27"/>
      <c r="I12" s="27"/>
      <c r="J12" s="27"/>
      <c r="K12" s="31">
        <f t="shared" si="1"/>
        <v>0</v>
      </c>
      <c r="L12" s="9">
        <f t="shared" si="2"/>
        <v>213073945</v>
      </c>
    </row>
    <row r="13" spans="2:14" ht="46.8" hidden="1">
      <c r="B13" s="10">
        <v>780044</v>
      </c>
      <c r="C13" s="7">
        <v>7</v>
      </c>
      <c r="D13" s="12" t="s">
        <v>17</v>
      </c>
      <c r="E13" s="9">
        <v>818772116</v>
      </c>
      <c r="F13" s="33">
        <f>SUMIF(подушевое!$C$5:$C$98,B13,подушевое!$I$5:$I$98)</f>
        <v>0</v>
      </c>
      <c r="G13" s="27"/>
      <c r="H13" s="27"/>
      <c r="I13" s="27"/>
      <c r="J13" s="27"/>
      <c r="K13" s="31">
        <f t="shared" si="1"/>
        <v>0</v>
      </c>
      <c r="L13" s="9">
        <f t="shared" si="2"/>
        <v>818772116</v>
      </c>
    </row>
    <row r="14" spans="2:14" ht="46.8" hidden="1">
      <c r="B14" s="10">
        <v>780045</v>
      </c>
      <c r="C14" s="7">
        <v>8</v>
      </c>
      <c r="D14" s="12" t="s">
        <v>18</v>
      </c>
      <c r="E14" s="9">
        <v>2210542981</v>
      </c>
      <c r="F14" s="33">
        <f>SUMIF(подушевое!$C$5:$C$98,B14,подушевое!$I$5:$I$98)</f>
        <v>0</v>
      </c>
      <c r="G14" s="27"/>
      <c r="H14" s="27"/>
      <c r="I14" s="27"/>
      <c r="J14" s="27"/>
      <c r="K14" s="31">
        <f t="shared" si="1"/>
        <v>0</v>
      </c>
      <c r="L14" s="9">
        <f t="shared" si="2"/>
        <v>2210542981</v>
      </c>
    </row>
    <row r="15" spans="2:14" ht="46.8" hidden="1">
      <c r="B15" s="10">
        <v>780046</v>
      </c>
      <c r="C15" s="7">
        <v>9</v>
      </c>
      <c r="D15" s="12" t="s">
        <v>19</v>
      </c>
      <c r="E15" s="9">
        <v>4013165045</v>
      </c>
      <c r="F15" s="33">
        <f>SUMIF(подушевое!$C$5:$C$98,B15,подушевое!$I$5:$I$98)</f>
        <v>0</v>
      </c>
      <c r="G15" s="27"/>
      <c r="H15" s="27"/>
      <c r="I15" s="27"/>
      <c r="J15" s="27"/>
      <c r="K15" s="31">
        <f t="shared" si="1"/>
        <v>0</v>
      </c>
      <c r="L15" s="9">
        <f t="shared" si="2"/>
        <v>4013165045</v>
      </c>
    </row>
    <row r="16" spans="2:14" ht="46.8" hidden="1">
      <c r="B16" s="10">
        <v>780047</v>
      </c>
      <c r="C16" s="7">
        <v>10</v>
      </c>
      <c r="D16" s="12" t="s">
        <v>20</v>
      </c>
      <c r="E16" s="9">
        <v>4191855413</v>
      </c>
      <c r="F16" s="33">
        <f>SUMIF(подушевое!$C$5:$C$98,B16,подушевое!$I$5:$I$98)</f>
        <v>0</v>
      </c>
      <c r="G16" s="27"/>
      <c r="H16" s="27"/>
      <c r="I16" s="27"/>
      <c r="J16" s="27"/>
      <c r="K16" s="31">
        <f t="shared" si="1"/>
        <v>0</v>
      </c>
      <c r="L16" s="9">
        <f t="shared" si="2"/>
        <v>4191855413</v>
      </c>
    </row>
    <row r="17" spans="2:12" ht="62.4" hidden="1">
      <c r="B17" s="10">
        <v>780003</v>
      </c>
      <c r="C17" s="7">
        <v>11</v>
      </c>
      <c r="D17" s="11" t="s">
        <v>21</v>
      </c>
      <c r="E17" s="9">
        <v>1119383005</v>
      </c>
      <c r="F17" s="33">
        <f>SUMIF(подушевое!$C$5:$C$98,B17,подушевое!$I$5:$I$98)</f>
        <v>0</v>
      </c>
      <c r="G17" s="27"/>
      <c r="H17" s="27"/>
      <c r="I17" s="27"/>
      <c r="J17" s="27"/>
      <c r="K17" s="31">
        <f t="shared" si="1"/>
        <v>0</v>
      </c>
      <c r="L17" s="9">
        <f t="shared" si="2"/>
        <v>1119383005</v>
      </c>
    </row>
    <row r="18" spans="2:12" ht="46.8" hidden="1">
      <c r="B18" s="10">
        <v>780004</v>
      </c>
      <c r="C18" s="7">
        <v>12</v>
      </c>
      <c r="D18" s="12" t="s">
        <v>22</v>
      </c>
      <c r="E18" s="9">
        <v>3447266773</v>
      </c>
      <c r="F18" s="33">
        <f>SUMIF(подушевое!$C$5:$C$98,B18,подушевое!$I$5:$I$98)</f>
        <v>0</v>
      </c>
      <c r="G18" s="27"/>
      <c r="H18" s="27"/>
      <c r="I18" s="27"/>
      <c r="J18" s="27"/>
      <c r="K18" s="31">
        <f t="shared" si="1"/>
        <v>0</v>
      </c>
      <c r="L18" s="9">
        <f t="shared" si="2"/>
        <v>3447266773</v>
      </c>
    </row>
    <row r="19" spans="2:12" ht="62.4" hidden="1">
      <c r="B19" s="10">
        <v>780005</v>
      </c>
      <c r="C19" s="7">
        <v>13</v>
      </c>
      <c r="D19" s="12" t="s">
        <v>23</v>
      </c>
      <c r="E19" s="9">
        <v>128356720</v>
      </c>
      <c r="F19" s="33">
        <f>SUMIF(подушевое!$C$5:$C$98,B19,подушевое!$I$5:$I$98)</f>
        <v>0</v>
      </c>
      <c r="G19" s="27"/>
      <c r="H19" s="27"/>
      <c r="I19" s="27"/>
      <c r="J19" s="27"/>
      <c r="K19" s="31">
        <f t="shared" si="1"/>
        <v>0</v>
      </c>
      <c r="L19" s="9">
        <f t="shared" si="2"/>
        <v>128356720</v>
      </c>
    </row>
    <row r="20" spans="2:12" ht="62.4" hidden="1">
      <c r="B20" s="10">
        <v>780167</v>
      </c>
      <c r="C20" s="7">
        <v>14</v>
      </c>
      <c r="D20" s="12" t="s">
        <v>24</v>
      </c>
      <c r="E20" s="9">
        <v>4693609010</v>
      </c>
      <c r="F20" s="33">
        <f>SUMIF(подушевое!$C$5:$C$98,B20,подушевое!$I$5:$I$98)</f>
        <v>0</v>
      </c>
      <c r="G20" s="27"/>
      <c r="H20" s="27"/>
      <c r="I20" s="27"/>
      <c r="J20" s="27"/>
      <c r="K20" s="31">
        <f t="shared" si="1"/>
        <v>0</v>
      </c>
      <c r="L20" s="9">
        <f t="shared" si="2"/>
        <v>4693609010</v>
      </c>
    </row>
    <row r="21" spans="2:12" ht="46.8" hidden="1">
      <c r="B21" s="10">
        <v>780007</v>
      </c>
      <c r="C21" s="7">
        <v>15</v>
      </c>
      <c r="D21" s="12" t="s">
        <v>25</v>
      </c>
      <c r="E21" s="9">
        <v>2024170908</v>
      </c>
      <c r="F21" s="33">
        <f>SUMIF(подушевое!$C$5:$C$98,B21,подушевое!$I$5:$I$98)</f>
        <v>0</v>
      </c>
      <c r="G21" s="27"/>
      <c r="H21" s="27"/>
      <c r="I21" s="27"/>
      <c r="J21" s="27"/>
      <c r="K21" s="31">
        <f t="shared" si="1"/>
        <v>0</v>
      </c>
      <c r="L21" s="9">
        <f t="shared" si="2"/>
        <v>2024170908</v>
      </c>
    </row>
    <row r="22" spans="2:12" ht="46.8" hidden="1">
      <c r="B22" s="10">
        <v>780008</v>
      </c>
      <c r="C22" s="7">
        <v>16</v>
      </c>
      <c r="D22" s="12" t="s">
        <v>26</v>
      </c>
      <c r="E22" s="9">
        <v>306936979</v>
      </c>
      <c r="F22" s="33">
        <f>SUMIF(подушевое!$C$5:$C$98,B22,подушевое!$I$5:$I$98)</f>
        <v>0</v>
      </c>
      <c r="G22" s="27"/>
      <c r="H22" s="27"/>
      <c r="I22" s="27"/>
      <c r="J22" s="27"/>
      <c r="K22" s="31">
        <f t="shared" si="1"/>
        <v>0</v>
      </c>
      <c r="L22" s="9">
        <f t="shared" si="2"/>
        <v>306936979</v>
      </c>
    </row>
    <row r="23" spans="2:12" ht="46.8" hidden="1">
      <c r="B23" s="10">
        <v>780012</v>
      </c>
      <c r="C23" s="7">
        <v>17</v>
      </c>
      <c r="D23" s="12" t="s">
        <v>27</v>
      </c>
      <c r="E23" s="9">
        <v>1672635891</v>
      </c>
      <c r="F23" s="33">
        <f>SUMIF(подушевое!$C$5:$C$98,B23,подушевое!$I$5:$I$98)</f>
        <v>0</v>
      </c>
      <c r="G23" s="27"/>
      <c r="H23" s="27"/>
      <c r="I23" s="27"/>
      <c r="J23" s="27"/>
      <c r="K23" s="31">
        <f t="shared" si="1"/>
        <v>0</v>
      </c>
      <c r="L23" s="9">
        <f t="shared" si="2"/>
        <v>1672635891</v>
      </c>
    </row>
    <row r="24" spans="2:12" ht="46.8" hidden="1">
      <c r="B24" s="10">
        <v>780016</v>
      </c>
      <c r="C24" s="7">
        <v>18</v>
      </c>
      <c r="D24" s="12" t="s">
        <v>28</v>
      </c>
      <c r="E24" s="9">
        <v>3317809365</v>
      </c>
      <c r="F24" s="33">
        <f>SUMIF(подушевое!$C$5:$C$98,B24,подушевое!$I$5:$I$98)</f>
        <v>0</v>
      </c>
      <c r="G24" s="27"/>
      <c r="H24" s="27"/>
      <c r="I24" s="27"/>
      <c r="J24" s="27"/>
      <c r="K24" s="31">
        <f t="shared" si="1"/>
        <v>0</v>
      </c>
      <c r="L24" s="9">
        <f t="shared" si="2"/>
        <v>3317809365</v>
      </c>
    </row>
    <row r="25" spans="2:12" ht="62.4" hidden="1">
      <c r="B25" s="10">
        <v>780036</v>
      </c>
      <c r="C25" s="7">
        <v>19</v>
      </c>
      <c r="D25" s="12" t="s">
        <v>29</v>
      </c>
      <c r="E25" s="9">
        <v>3214659229</v>
      </c>
      <c r="F25" s="33">
        <f>SUMIF(подушевое!$C$5:$C$98,B25,подушевое!$I$5:$I$98)</f>
        <v>0</v>
      </c>
      <c r="G25" s="27"/>
      <c r="H25" s="27"/>
      <c r="I25" s="27"/>
      <c r="J25" s="27"/>
      <c r="K25" s="31">
        <f t="shared" si="1"/>
        <v>0</v>
      </c>
      <c r="L25" s="9">
        <f t="shared" si="2"/>
        <v>3214659229</v>
      </c>
    </row>
    <row r="26" spans="2:12" ht="62.4" hidden="1">
      <c r="B26" s="10">
        <v>780151</v>
      </c>
      <c r="C26" s="7">
        <v>20</v>
      </c>
      <c r="D26" s="12" t="s">
        <v>30</v>
      </c>
      <c r="E26" s="9">
        <v>5052831795</v>
      </c>
      <c r="F26" s="33">
        <f>SUMIF(подушевое!$C$5:$C$98,B26,подушевое!$I$5:$I$98)</f>
        <v>0</v>
      </c>
      <c r="G26" s="27"/>
      <c r="H26" s="27"/>
      <c r="I26" s="27"/>
      <c r="J26" s="27"/>
      <c r="K26" s="31">
        <f t="shared" si="1"/>
        <v>0</v>
      </c>
      <c r="L26" s="9">
        <f t="shared" si="2"/>
        <v>5052831795</v>
      </c>
    </row>
    <row r="27" spans="2:12" ht="62.4" hidden="1">
      <c r="B27" s="10">
        <v>780182</v>
      </c>
      <c r="C27" s="7">
        <v>21</v>
      </c>
      <c r="D27" s="30" t="s">
        <v>413</v>
      </c>
      <c r="E27" s="9">
        <v>479793774</v>
      </c>
      <c r="F27" s="33">
        <f>SUMIF(подушевое!$C$5:$C$98,B27,подушевое!$I$5:$I$98)</f>
        <v>0</v>
      </c>
      <c r="G27" s="27"/>
      <c r="H27" s="27"/>
      <c r="I27" s="27"/>
      <c r="J27" s="27"/>
      <c r="K27" s="31">
        <f t="shared" si="1"/>
        <v>0</v>
      </c>
      <c r="L27" s="9">
        <f t="shared" si="2"/>
        <v>479793774</v>
      </c>
    </row>
    <row r="28" spans="2:12" ht="46.8" hidden="1">
      <c r="B28" s="10">
        <v>780042</v>
      </c>
      <c r="C28" s="7">
        <v>22</v>
      </c>
      <c r="D28" s="12" t="s">
        <v>31</v>
      </c>
      <c r="E28" s="9">
        <v>1840392000</v>
      </c>
      <c r="F28" s="33">
        <f>SUMIF(подушевое!$C$5:$C$98,B28,подушевое!$I$5:$I$98)</f>
        <v>0</v>
      </c>
      <c r="G28" s="27"/>
      <c r="H28" s="27"/>
      <c r="I28" s="27"/>
      <c r="J28" s="27"/>
      <c r="K28" s="31">
        <f t="shared" si="1"/>
        <v>0</v>
      </c>
      <c r="L28" s="9">
        <f t="shared" si="2"/>
        <v>1840392000</v>
      </c>
    </row>
    <row r="29" spans="2:12" ht="78" hidden="1">
      <c r="B29" s="10">
        <v>780153</v>
      </c>
      <c r="C29" s="7">
        <v>23</v>
      </c>
      <c r="D29" s="12" t="s">
        <v>32</v>
      </c>
      <c r="E29" s="9">
        <v>3040100895</v>
      </c>
      <c r="F29" s="33">
        <f>SUMIF(подушевое!$C$5:$C$98,B29,подушевое!$I$5:$I$98)</f>
        <v>0</v>
      </c>
      <c r="G29" s="27"/>
      <c r="H29" s="27"/>
      <c r="I29" s="27"/>
      <c r="J29" s="27"/>
      <c r="K29" s="31">
        <f t="shared" si="1"/>
        <v>0</v>
      </c>
      <c r="L29" s="9">
        <f t="shared" si="2"/>
        <v>3040100895</v>
      </c>
    </row>
    <row r="30" spans="2:12" ht="62.4" hidden="1">
      <c r="B30" s="10">
        <v>780031</v>
      </c>
      <c r="C30" s="7">
        <v>24</v>
      </c>
      <c r="D30" s="12" t="s">
        <v>33</v>
      </c>
      <c r="E30" s="9">
        <v>1676328334</v>
      </c>
      <c r="F30" s="33">
        <f>SUMIF(подушевое!$C$5:$C$98,B30,подушевое!$I$5:$I$98)</f>
        <v>0</v>
      </c>
      <c r="G30" s="27"/>
      <c r="H30" s="27"/>
      <c r="I30" s="27"/>
      <c r="J30" s="27"/>
      <c r="K30" s="31">
        <f t="shared" si="1"/>
        <v>0</v>
      </c>
      <c r="L30" s="9">
        <f t="shared" si="2"/>
        <v>1676328334</v>
      </c>
    </row>
    <row r="31" spans="2:12" ht="46.8" hidden="1">
      <c r="B31" s="10">
        <v>780168</v>
      </c>
      <c r="C31" s="7">
        <v>25</v>
      </c>
      <c r="D31" s="12" t="s">
        <v>34</v>
      </c>
      <c r="E31" s="9">
        <v>331980768</v>
      </c>
      <c r="F31" s="33">
        <f>SUMIF(подушевое!$C$5:$C$98,B31,подушевое!$I$5:$I$98)</f>
        <v>0</v>
      </c>
      <c r="G31" s="27"/>
      <c r="H31" s="27"/>
      <c r="I31" s="27"/>
      <c r="J31" s="27"/>
      <c r="K31" s="31">
        <f t="shared" si="1"/>
        <v>0</v>
      </c>
      <c r="L31" s="9">
        <f t="shared" si="2"/>
        <v>331980768</v>
      </c>
    </row>
    <row r="32" spans="2:12" ht="46.8" hidden="1">
      <c r="B32" s="10">
        <v>780033</v>
      </c>
      <c r="C32" s="7">
        <v>26</v>
      </c>
      <c r="D32" s="12" t="s">
        <v>35</v>
      </c>
      <c r="E32" s="9">
        <v>1027545606</v>
      </c>
      <c r="F32" s="33">
        <f>SUMIF(подушевое!$C$5:$C$98,B32,подушевое!$I$5:$I$98)</f>
        <v>0</v>
      </c>
      <c r="G32" s="27"/>
      <c r="H32" s="27"/>
      <c r="I32" s="27"/>
      <c r="J32" s="27"/>
      <c r="K32" s="31">
        <f t="shared" si="1"/>
        <v>0</v>
      </c>
      <c r="L32" s="9">
        <f t="shared" si="2"/>
        <v>1027545606</v>
      </c>
    </row>
    <row r="33" spans="2:12" ht="62.4" hidden="1">
      <c r="B33" s="10">
        <v>780034</v>
      </c>
      <c r="C33" s="7">
        <v>27</v>
      </c>
      <c r="D33" s="12" t="s">
        <v>36</v>
      </c>
      <c r="E33" s="9">
        <v>2030002365</v>
      </c>
      <c r="F33" s="33">
        <f>SUMIF(подушевое!$C$5:$C$98,B33,подушевое!$I$5:$I$98)</f>
        <v>0</v>
      </c>
      <c r="G33" s="27"/>
      <c r="H33" s="27"/>
      <c r="I33" s="27"/>
      <c r="J33" s="27"/>
      <c r="K33" s="31">
        <f t="shared" si="1"/>
        <v>0</v>
      </c>
      <c r="L33" s="9">
        <f t="shared" si="2"/>
        <v>2030002365</v>
      </c>
    </row>
    <row r="34" spans="2:12" ht="62.4" hidden="1">
      <c r="B34" s="10">
        <v>780226</v>
      </c>
      <c r="C34" s="7">
        <v>28</v>
      </c>
      <c r="D34" s="12" t="s">
        <v>37</v>
      </c>
      <c r="E34" s="9">
        <v>444608383</v>
      </c>
      <c r="F34" s="33">
        <f>SUMIF(подушевое!$C$5:$C$98,B34,подушевое!$I$5:$I$98)</f>
        <v>0</v>
      </c>
      <c r="G34" s="27"/>
      <c r="H34" s="27"/>
      <c r="I34" s="27"/>
      <c r="J34" s="27"/>
      <c r="K34" s="31">
        <f t="shared" si="1"/>
        <v>0</v>
      </c>
      <c r="L34" s="9">
        <f t="shared" si="2"/>
        <v>444608383</v>
      </c>
    </row>
    <row r="35" spans="2:12" ht="78" hidden="1">
      <c r="B35" s="10">
        <v>780030</v>
      </c>
      <c r="C35" s="7">
        <v>29</v>
      </c>
      <c r="D35" s="12" t="s">
        <v>38</v>
      </c>
      <c r="E35" s="9">
        <v>1734801439</v>
      </c>
      <c r="F35" s="33">
        <f>SUMIF(подушевое!$C$5:$C$98,B35,подушевое!$I$5:$I$98)</f>
        <v>0</v>
      </c>
      <c r="G35" s="27"/>
      <c r="H35" s="27"/>
      <c r="I35" s="27"/>
      <c r="J35" s="27"/>
      <c r="K35" s="31">
        <f t="shared" si="1"/>
        <v>0</v>
      </c>
      <c r="L35" s="9">
        <f t="shared" si="2"/>
        <v>1734801439</v>
      </c>
    </row>
    <row r="36" spans="2:12" ht="46.8" hidden="1">
      <c r="B36" s="10">
        <v>780070</v>
      </c>
      <c r="C36" s="7">
        <v>30</v>
      </c>
      <c r="D36" s="12" t="s">
        <v>39</v>
      </c>
      <c r="E36" s="9">
        <v>295025868</v>
      </c>
      <c r="F36" s="33">
        <f>SUMIF(подушевое!$C$5:$C$98,B36,подушевое!$I$5:$I$98)</f>
        <v>0</v>
      </c>
      <c r="G36" s="27"/>
      <c r="H36" s="27"/>
      <c r="I36" s="27"/>
      <c r="J36" s="27"/>
      <c r="K36" s="31">
        <f t="shared" si="1"/>
        <v>0</v>
      </c>
      <c r="L36" s="9">
        <f t="shared" si="2"/>
        <v>295025868</v>
      </c>
    </row>
    <row r="37" spans="2:12" ht="46.8" hidden="1">
      <c r="B37" s="10">
        <v>780076</v>
      </c>
      <c r="C37" s="7">
        <v>31</v>
      </c>
      <c r="D37" s="12" t="s">
        <v>40</v>
      </c>
      <c r="E37" s="9">
        <v>448255241</v>
      </c>
      <c r="F37" s="33">
        <f>SUMIF(подушевое!$C$5:$C$98,B37,подушевое!$I$5:$I$98)</f>
        <v>0</v>
      </c>
      <c r="G37" s="27"/>
      <c r="H37" s="27"/>
      <c r="I37" s="27"/>
      <c r="J37" s="27"/>
      <c r="K37" s="31">
        <f t="shared" si="1"/>
        <v>0</v>
      </c>
      <c r="L37" s="9">
        <f t="shared" si="2"/>
        <v>448255241</v>
      </c>
    </row>
    <row r="38" spans="2:12" ht="46.8" hidden="1">
      <c r="B38" s="10">
        <v>780077</v>
      </c>
      <c r="C38" s="7">
        <v>32</v>
      </c>
      <c r="D38" s="12" t="s">
        <v>41</v>
      </c>
      <c r="E38" s="9">
        <v>520695472</v>
      </c>
      <c r="F38" s="33">
        <f>SUMIF(подушевое!$C$5:$C$98,B38,подушевое!$I$5:$I$98)</f>
        <v>0</v>
      </c>
      <c r="G38" s="27"/>
      <c r="H38" s="27"/>
      <c r="I38" s="27"/>
      <c r="J38" s="27"/>
      <c r="K38" s="31">
        <f t="shared" si="1"/>
        <v>0</v>
      </c>
      <c r="L38" s="9">
        <f t="shared" si="2"/>
        <v>520695472</v>
      </c>
    </row>
    <row r="39" spans="2:12" ht="46.8" hidden="1">
      <c r="B39" s="10">
        <v>780084</v>
      </c>
      <c r="C39" s="7">
        <v>33</v>
      </c>
      <c r="D39" s="12" t="s">
        <v>42</v>
      </c>
      <c r="E39" s="9">
        <v>595102710</v>
      </c>
      <c r="F39" s="33">
        <f>SUMIF(подушевое!$C$5:$C$98,B39,подушевое!$I$5:$I$98)</f>
        <v>0</v>
      </c>
      <c r="G39" s="27"/>
      <c r="H39" s="27"/>
      <c r="I39" s="27"/>
      <c r="J39" s="27"/>
      <c r="K39" s="31">
        <f t="shared" si="1"/>
        <v>0</v>
      </c>
      <c r="L39" s="9">
        <f t="shared" si="2"/>
        <v>595102710</v>
      </c>
    </row>
    <row r="40" spans="2:12" ht="46.8" hidden="1">
      <c r="B40" s="10">
        <v>780072</v>
      </c>
      <c r="C40" s="7">
        <v>34</v>
      </c>
      <c r="D40" s="12" t="s">
        <v>43</v>
      </c>
      <c r="E40" s="9">
        <v>249649051</v>
      </c>
      <c r="F40" s="33">
        <f>SUMIF(подушевое!$C$5:$C$98,B40,подушевое!$I$5:$I$98)</f>
        <v>0</v>
      </c>
      <c r="G40" s="27"/>
      <c r="H40" s="27"/>
      <c r="I40" s="27"/>
      <c r="J40" s="27"/>
      <c r="K40" s="31">
        <f t="shared" si="1"/>
        <v>0</v>
      </c>
      <c r="L40" s="9">
        <f t="shared" si="2"/>
        <v>249649051</v>
      </c>
    </row>
    <row r="41" spans="2:12" ht="46.8" hidden="1">
      <c r="B41" s="10">
        <v>780073</v>
      </c>
      <c r="C41" s="7">
        <v>35</v>
      </c>
      <c r="D41" s="12" t="s">
        <v>44</v>
      </c>
      <c r="E41" s="9">
        <v>316270859</v>
      </c>
      <c r="F41" s="33">
        <f>SUMIF(подушевое!$C$5:$C$98,B41,подушевое!$I$5:$I$98)</f>
        <v>0</v>
      </c>
      <c r="G41" s="27"/>
      <c r="H41" s="27"/>
      <c r="I41" s="27"/>
      <c r="J41" s="27"/>
      <c r="K41" s="31">
        <f t="shared" si="1"/>
        <v>0</v>
      </c>
      <c r="L41" s="9">
        <f t="shared" si="2"/>
        <v>316270859</v>
      </c>
    </row>
    <row r="42" spans="2:12" ht="46.8" hidden="1">
      <c r="B42" s="10">
        <v>780071</v>
      </c>
      <c r="C42" s="7">
        <v>36</v>
      </c>
      <c r="D42" s="12" t="s">
        <v>45</v>
      </c>
      <c r="E42" s="9">
        <v>249186391</v>
      </c>
      <c r="F42" s="33">
        <f>SUMIF(подушевое!$C$5:$C$98,B42,подушевое!$I$5:$I$98)</f>
        <v>0</v>
      </c>
      <c r="G42" s="27"/>
      <c r="H42" s="27"/>
      <c r="I42" s="27"/>
      <c r="J42" s="27"/>
      <c r="K42" s="31">
        <f t="shared" si="1"/>
        <v>0</v>
      </c>
      <c r="L42" s="9">
        <f t="shared" si="2"/>
        <v>249186391</v>
      </c>
    </row>
    <row r="43" spans="2:12" ht="46.8" hidden="1">
      <c r="B43" s="10">
        <v>780074</v>
      </c>
      <c r="C43" s="7">
        <v>37</v>
      </c>
      <c r="D43" s="12" t="s">
        <v>46</v>
      </c>
      <c r="E43" s="9">
        <v>688575493</v>
      </c>
      <c r="F43" s="33">
        <f>SUMIF(подушевое!$C$5:$C$98,B43,подушевое!$I$5:$I$98)</f>
        <v>0</v>
      </c>
      <c r="G43" s="27"/>
      <c r="H43" s="27"/>
      <c r="I43" s="27"/>
      <c r="J43" s="27"/>
      <c r="K43" s="31">
        <f t="shared" si="1"/>
        <v>0</v>
      </c>
      <c r="L43" s="9">
        <f t="shared" si="2"/>
        <v>688575493</v>
      </c>
    </row>
    <row r="44" spans="2:12" ht="93.6" hidden="1">
      <c r="B44" s="10">
        <v>780240</v>
      </c>
      <c r="C44" s="7">
        <v>38</v>
      </c>
      <c r="D44" s="11" t="s">
        <v>47</v>
      </c>
      <c r="E44" s="9">
        <v>5973414254</v>
      </c>
      <c r="F44" s="33">
        <f>SUMIF(подушевое!$C$5:$C$98,B44,подушевое!$I$5:$I$98)</f>
        <v>0</v>
      </c>
      <c r="G44" s="27"/>
      <c r="H44" s="27"/>
      <c r="I44" s="27"/>
      <c r="J44" s="27"/>
      <c r="K44" s="31">
        <f t="shared" si="1"/>
        <v>0</v>
      </c>
      <c r="L44" s="9">
        <f t="shared" si="2"/>
        <v>5973414254</v>
      </c>
    </row>
    <row r="45" spans="2:12" ht="46.8" hidden="1">
      <c r="B45" s="10">
        <v>780209</v>
      </c>
      <c r="C45" s="7">
        <v>39</v>
      </c>
      <c r="D45" s="12" t="s">
        <v>48</v>
      </c>
      <c r="E45" s="9">
        <v>157163769</v>
      </c>
      <c r="F45" s="33">
        <f>SUMIF(подушевое!$C$5:$C$98,B45,подушевое!$I$5:$I$98)</f>
        <v>0</v>
      </c>
      <c r="G45" s="27"/>
      <c r="H45" s="27"/>
      <c r="I45" s="27"/>
      <c r="J45" s="27"/>
      <c r="K45" s="31">
        <f t="shared" si="1"/>
        <v>0</v>
      </c>
      <c r="L45" s="9">
        <f t="shared" si="2"/>
        <v>157163769</v>
      </c>
    </row>
    <row r="46" spans="2:12" ht="46.8">
      <c r="B46" s="10">
        <v>780001</v>
      </c>
      <c r="C46" s="7">
        <v>40</v>
      </c>
      <c r="D46" s="13" t="s">
        <v>49</v>
      </c>
      <c r="E46" s="109">
        <v>924820782</v>
      </c>
      <c r="F46" s="32">
        <f>SUMIF(подушевое!$C$5:$C$98,B46,подушевое!$I$5:$I$98)</f>
        <v>894949</v>
      </c>
      <c r="G46" s="27"/>
      <c r="H46" s="27"/>
      <c r="I46" s="27"/>
      <c r="J46" s="27"/>
      <c r="K46" s="31">
        <f t="shared" si="1"/>
        <v>894949</v>
      </c>
      <c r="L46" s="109">
        <f t="shared" si="2"/>
        <v>925715731</v>
      </c>
    </row>
    <row r="47" spans="2:12" ht="46.8" hidden="1">
      <c r="B47" s="10">
        <v>780009</v>
      </c>
      <c r="C47" s="7">
        <v>41</v>
      </c>
      <c r="D47" s="13" t="s">
        <v>50</v>
      </c>
      <c r="E47" s="9">
        <v>1615153326</v>
      </c>
      <c r="F47" s="33">
        <f>SUMIF(подушевое!$C$5:$C$98,B47,подушевое!$I$5:$I$98)</f>
        <v>0</v>
      </c>
      <c r="G47" s="27"/>
      <c r="H47" s="27"/>
      <c r="I47" s="27"/>
      <c r="J47" s="27"/>
      <c r="K47" s="31">
        <f t="shared" si="1"/>
        <v>0</v>
      </c>
      <c r="L47" s="9">
        <f t="shared" si="2"/>
        <v>1615153326</v>
      </c>
    </row>
    <row r="48" spans="2:12" ht="62.4" hidden="1">
      <c r="B48" s="10">
        <v>780010</v>
      </c>
      <c r="C48" s="7">
        <v>42</v>
      </c>
      <c r="D48" s="13" t="s">
        <v>51</v>
      </c>
      <c r="E48" s="9">
        <v>313036172</v>
      </c>
      <c r="F48" s="33">
        <f>SUMIF(подушевое!$C$5:$C$98,B48,подушевое!$I$5:$I$98)</f>
        <v>0</v>
      </c>
      <c r="G48" s="27"/>
      <c r="H48" s="27"/>
      <c r="I48" s="27"/>
      <c r="J48" s="27"/>
      <c r="K48" s="31">
        <f t="shared" si="1"/>
        <v>0</v>
      </c>
      <c r="L48" s="9">
        <f t="shared" si="2"/>
        <v>313036172</v>
      </c>
    </row>
    <row r="49" spans="2:12" ht="46.8">
      <c r="B49" s="10">
        <v>780011</v>
      </c>
      <c r="C49" s="7">
        <v>43</v>
      </c>
      <c r="D49" s="13" t="s">
        <v>52</v>
      </c>
      <c r="E49" s="109">
        <v>1759231668</v>
      </c>
      <c r="F49" s="32">
        <f>SUMIF(подушевое!$C$5:$C$98,B49,подушевое!$I$5:$I$98)</f>
        <v>-16709</v>
      </c>
      <c r="G49" s="27"/>
      <c r="H49" s="27"/>
      <c r="I49" s="27">
        <v>16709</v>
      </c>
      <c r="J49" s="27"/>
      <c r="K49" s="31">
        <f t="shared" si="1"/>
        <v>0</v>
      </c>
      <c r="L49" s="109">
        <f t="shared" si="2"/>
        <v>1759231668</v>
      </c>
    </row>
    <row r="50" spans="2:12" ht="46.8">
      <c r="B50" s="10">
        <v>780014</v>
      </c>
      <c r="C50" s="7">
        <v>44</v>
      </c>
      <c r="D50" s="13" t="s">
        <v>53</v>
      </c>
      <c r="E50" s="109">
        <v>5779631899</v>
      </c>
      <c r="F50" s="32">
        <f>SUMIF(подушевое!$C$5:$C$98,B50,подушевое!$I$5:$I$98)</f>
        <v>-951</v>
      </c>
      <c r="G50" s="27"/>
      <c r="H50" s="27"/>
      <c r="I50" s="27">
        <v>951</v>
      </c>
      <c r="J50" s="27"/>
      <c r="K50" s="31">
        <f t="shared" si="1"/>
        <v>0</v>
      </c>
      <c r="L50" s="109">
        <f t="shared" si="2"/>
        <v>5779631899</v>
      </c>
    </row>
    <row r="51" spans="2:12" ht="46.8" hidden="1">
      <c r="B51" s="10">
        <v>780032</v>
      </c>
      <c r="C51" s="7">
        <v>45</v>
      </c>
      <c r="D51" s="13" t="s">
        <v>54</v>
      </c>
      <c r="E51" s="9">
        <v>797529356</v>
      </c>
      <c r="F51" s="33">
        <f>SUMIF(подушевое!$C$5:$C$98,B51,подушевое!$I$5:$I$98)</f>
        <v>0</v>
      </c>
      <c r="G51" s="27"/>
      <c r="H51" s="27"/>
      <c r="I51" s="27"/>
      <c r="J51" s="27"/>
      <c r="K51" s="31">
        <f t="shared" si="1"/>
        <v>0</v>
      </c>
      <c r="L51" s="9">
        <f t="shared" si="2"/>
        <v>797529356</v>
      </c>
    </row>
    <row r="52" spans="2:12" ht="62.4" hidden="1">
      <c r="B52" s="10">
        <v>780141</v>
      </c>
      <c r="C52" s="7">
        <v>46</v>
      </c>
      <c r="D52" s="12" t="s">
        <v>55</v>
      </c>
      <c r="E52" s="9">
        <v>70170029</v>
      </c>
      <c r="F52" s="33">
        <f>SUMIF(подушевое!$C$5:$C$98,B52,подушевое!$I$5:$I$98)</f>
        <v>0</v>
      </c>
      <c r="G52" s="27"/>
      <c r="H52" s="27"/>
      <c r="I52" s="27"/>
      <c r="J52" s="27"/>
      <c r="K52" s="31">
        <f t="shared" si="1"/>
        <v>0</v>
      </c>
      <c r="L52" s="9">
        <f t="shared" si="2"/>
        <v>70170029</v>
      </c>
    </row>
    <row r="53" spans="2:12" ht="62.4" hidden="1">
      <c r="B53" s="10">
        <v>780140</v>
      </c>
      <c r="C53" s="7">
        <v>47</v>
      </c>
      <c r="D53" s="12" t="s">
        <v>56</v>
      </c>
      <c r="E53" s="9">
        <v>268342034</v>
      </c>
      <c r="F53" s="33">
        <f>SUMIF(подушевое!$C$5:$C$98,B53,подушевое!$I$5:$I$98)</f>
        <v>0</v>
      </c>
      <c r="G53" s="27"/>
      <c r="H53" s="27"/>
      <c r="I53" s="27"/>
      <c r="J53" s="27"/>
      <c r="K53" s="31">
        <f t="shared" si="1"/>
        <v>0</v>
      </c>
      <c r="L53" s="9">
        <f t="shared" si="2"/>
        <v>268342034</v>
      </c>
    </row>
    <row r="54" spans="2:12" ht="62.4" hidden="1">
      <c r="B54" s="10">
        <v>780186</v>
      </c>
      <c r="C54" s="7">
        <v>48</v>
      </c>
      <c r="D54" s="12" t="s">
        <v>57</v>
      </c>
      <c r="E54" s="9">
        <v>2147317699</v>
      </c>
      <c r="F54" s="33">
        <f>SUMIF(подушевое!$C$5:$C$98,B54,подушевое!$I$5:$I$98)</f>
        <v>0</v>
      </c>
      <c r="G54" s="27"/>
      <c r="H54" s="27"/>
      <c r="I54" s="27"/>
      <c r="J54" s="27"/>
      <c r="K54" s="31">
        <f t="shared" si="1"/>
        <v>0</v>
      </c>
      <c r="L54" s="9">
        <f t="shared" si="2"/>
        <v>2147317699</v>
      </c>
    </row>
    <row r="55" spans="2:12" ht="62.4" hidden="1">
      <c r="B55" s="10">
        <v>780185</v>
      </c>
      <c r="C55" s="7">
        <v>49</v>
      </c>
      <c r="D55" s="12" t="s">
        <v>58</v>
      </c>
      <c r="E55" s="9">
        <v>1050645273</v>
      </c>
      <c r="F55" s="33">
        <f>SUMIF(подушевое!$C$5:$C$98,B55,подушевое!$I$5:$I$98)</f>
        <v>0</v>
      </c>
      <c r="G55" s="27"/>
      <c r="H55" s="27"/>
      <c r="I55" s="27"/>
      <c r="J55" s="27"/>
      <c r="K55" s="31">
        <f t="shared" si="1"/>
        <v>0</v>
      </c>
      <c r="L55" s="9">
        <f t="shared" si="2"/>
        <v>1050645273</v>
      </c>
    </row>
    <row r="56" spans="2:12" ht="62.4" hidden="1">
      <c r="B56" s="10">
        <v>780183</v>
      </c>
      <c r="C56" s="7">
        <v>50</v>
      </c>
      <c r="D56" s="12" t="s">
        <v>59</v>
      </c>
      <c r="E56" s="9">
        <v>458772538</v>
      </c>
      <c r="F56" s="33">
        <f>SUMIF(подушевое!$C$5:$C$98,B56,подушевое!$I$5:$I$98)</f>
        <v>0</v>
      </c>
      <c r="G56" s="27"/>
      <c r="H56" s="27"/>
      <c r="I56" s="27"/>
      <c r="J56" s="27"/>
      <c r="K56" s="31">
        <f t="shared" si="1"/>
        <v>0</v>
      </c>
      <c r="L56" s="9">
        <f t="shared" si="2"/>
        <v>458772538</v>
      </c>
    </row>
    <row r="57" spans="2:12" ht="46.8">
      <c r="B57" s="10">
        <v>780188</v>
      </c>
      <c r="C57" s="7">
        <v>51</v>
      </c>
      <c r="D57" s="12" t="s">
        <v>60</v>
      </c>
      <c r="E57" s="109">
        <v>175229113</v>
      </c>
      <c r="F57" s="32">
        <f>SUMIF(подушевое!$C$5:$C$98,B57,подушевое!$I$5:$I$98)</f>
        <v>43663</v>
      </c>
      <c r="G57" s="27">
        <v>-43663</v>
      </c>
      <c r="H57" s="27"/>
      <c r="I57" s="27"/>
      <c r="J57" s="27"/>
      <c r="K57" s="31">
        <f t="shared" si="1"/>
        <v>0</v>
      </c>
      <c r="L57" s="109">
        <f t="shared" si="2"/>
        <v>175229113</v>
      </c>
    </row>
    <row r="58" spans="2:12" ht="62.4" hidden="1">
      <c r="B58" s="10">
        <v>780195</v>
      </c>
      <c r="C58" s="7">
        <v>52</v>
      </c>
      <c r="D58" s="12" t="s">
        <v>61</v>
      </c>
      <c r="E58" s="9">
        <v>24283148</v>
      </c>
      <c r="F58" s="33">
        <f>SUMIF(подушевое!$C$5:$C$98,B58,подушевое!$I$5:$I$98)</f>
        <v>0</v>
      </c>
      <c r="G58" s="27"/>
      <c r="H58" s="27"/>
      <c r="I58" s="27"/>
      <c r="J58" s="27"/>
      <c r="K58" s="31">
        <f t="shared" si="1"/>
        <v>0</v>
      </c>
      <c r="L58" s="9">
        <f t="shared" si="2"/>
        <v>24283148</v>
      </c>
    </row>
    <row r="59" spans="2:12" ht="46.8">
      <c r="B59" s="10">
        <v>780297</v>
      </c>
      <c r="C59" s="7">
        <v>53</v>
      </c>
      <c r="D59" s="12" t="s">
        <v>62</v>
      </c>
      <c r="E59" s="109">
        <v>157774216</v>
      </c>
      <c r="F59" s="32">
        <f>SUMIF(подушевое!$C$5:$C$98,B59,подушевое!$I$5:$I$98)</f>
        <v>1212</v>
      </c>
      <c r="G59" s="27"/>
      <c r="H59" s="27"/>
      <c r="I59" s="27">
        <v>-1212</v>
      </c>
      <c r="J59" s="27"/>
      <c r="K59" s="31">
        <f t="shared" si="1"/>
        <v>0</v>
      </c>
      <c r="L59" s="109">
        <f t="shared" si="2"/>
        <v>157774216</v>
      </c>
    </row>
    <row r="60" spans="2:12" ht="46.8" hidden="1">
      <c r="B60" s="10">
        <v>780285</v>
      </c>
      <c r="C60" s="7">
        <v>54</v>
      </c>
      <c r="D60" s="11" t="s">
        <v>63</v>
      </c>
      <c r="E60" s="9">
        <v>362227</v>
      </c>
      <c r="F60" s="33">
        <f>SUMIF(подушевое!$C$5:$C$98,B60,подушевое!$I$5:$I$98)</f>
        <v>0</v>
      </c>
      <c r="G60" s="27"/>
      <c r="H60" s="27"/>
      <c r="I60" s="27"/>
      <c r="J60" s="27"/>
      <c r="K60" s="31">
        <f t="shared" si="1"/>
        <v>0</v>
      </c>
      <c r="L60" s="9">
        <f t="shared" si="2"/>
        <v>362227</v>
      </c>
    </row>
    <row r="61" spans="2:12" ht="62.4" hidden="1">
      <c r="B61" s="10">
        <v>780366</v>
      </c>
      <c r="C61" s="7">
        <v>55</v>
      </c>
      <c r="D61" s="13" t="s">
        <v>64</v>
      </c>
      <c r="E61" s="9">
        <v>3418354556</v>
      </c>
      <c r="F61" s="33">
        <f>SUMIF(подушевое!$C$5:$C$98,B61,подушевое!$I$5:$I$98)</f>
        <v>0</v>
      </c>
      <c r="G61" s="27"/>
      <c r="H61" s="27"/>
      <c r="I61" s="27"/>
      <c r="J61" s="27"/>
      <c r="K61" s="31">
        <f t="shared" si="1"/>
        <v>0</v>
      </c>
      <c r="L61" s="9">
        <f t="shared" si="2"/>
        <v>3418354556</v>
      </c>
    </row>
    <row r="62" spans="2:12" ht="78" hidden="1">
      <c r="B62" s="10">
        <v>780746</v>
      </c>
      <c r="C62" s="7">
        <v>56</v>
      </c>
      <c r="D62" s="14" t="s">
        <v>65</v>
      </c>
      <c r="E62" s="9">
        <v>134854447</v>
      </c>
      <c r="F62" s="33">
        <f>SUMIF(подушевое!$C$5:$C$98,B62,подушевое!$I$5:$I$98)</f>
        <v>0</v>
      </c>
      <c r="G62" s="27"/>
      <c r="H62" s="27"/>
      <c r="I62" s="27"/>
      <c r="J62" s="27"/>
      <c r="K62" s="31">
        <f t="shared" si="1"/>
        <v>0</v>
      </c>
      <c r="L62" s="9">
        <f t="shared" si="2"/>
        <v>134854447</v>
      </c>
    </row>
    <row r="63" spans="2:12" ht="46.8">
      <c r="B63" s="10">
        <v>780108</v>
      </c>
      <c r="C63" s="7">
        <v>57</v>
      </c>
      <c r="D63" s="12" t="s">
        <v>66</v>
      </c>
      <c r="E63" s="109">
        <v>526142194</v>
      </c>
      <c r="F63" s="32">
        <f>SUMIF(подушевое!$C$5:$C$98,B63,подушевое!$I$5:$I$98)</f>
        <v>68297</v>
      </c>
      <c r="G63" s="27">
        <v>-68297</v>
      </c>
      <c r="H63" s="27"/>
      <c r="I63" s="27"/>
      <c r="J63" s="27"/>
      <c r="K63" s="31">
        <f t="shared" si="1"/>
        <v>0</v>
      </c>
      <c r="L63" s="109">
        <f t="shared" si="2"/>
        <v>526142194</v>
      </c>
    </row>
    <row r="64" spans="2:12" ht="46.8">
      <c r="B64" s="10">
        <v>780109</v>
      </c>
      <c r="C64" s="7">
        <v>58</v>
      </c>
      <c r="D64" s="12" t="s">
        <v>67</v>
      </c>
      <c r="E64" s="109">
        <v>710913598</v>
      </c>
      <c r="F64" s="32">
        <f>SUMIF(подушевое!$C$5:$C$98,B64,подушевое!$I$5:$I$98)</f>
        <v>-58859</v>
      </c>
      <c r="G64" s="27"/>
      <c r="H64" s="27"/>
      <c r="I64" s="27"/>
      <c r="J64" s="27">
        <v>58859</v>
      </c>
      <c r="K64" s="31">
        <f t="shared" si="1"/>
        <v>0</v>
      </c>
      <c r="L64" s="109">
        <f t="shared" si="2"/>
        <v>710913598</v>
      </c>
    </row>
    <row r="65" spans="2:12" ht="46.8">
      <c r="B65" s="10">
        <v>780081</v>
      </c>
      <c r="C65" s="7">
        <v>59</v>
      </c>
      <c r="D65" s="12" t="s">
        <v>68</v>
      </c>
      <c r="E65" s="109">
        <v>155556791</v>
      </c>
      <c r="F65" s="32">
        <f>SUMIF(подушевое!$C$5:$C$98,B65,подушевое!$I$5:$I$98)</f>
        <v>14309</v>
      </c>
      <c r="G65" s="27"/>
      <c r="H65" s="27">
        <v>-14309</v>
      </c>
      <c r="I65" s="27"/>
      <c r="J65" s="27"/>
      <c r="K65" s="31">
        <f t="shared" si="1"/>
        <v>0</v>
      </c>
      <c r="L65" s="109">
        <f t="shared" si="2"/>
        <v>155556791</v>
      </c>
    </row>
    <row r="66" spans="2:12" ht="46.8" hidden="1">
      <c r="B66" s="10">
        <v>780156</v>
      </c>
      <c r="C66" s="7">
        <v>60</v>
      </c>
      <c r="D66" s="12" t="s">
        <v>69</v>
      </c>
      <c r="E66" s="9">
        <v>100060948</v>
      </c>
      <c r="F66" s="33">
        <f>SUMIF(подушевое!$C$5:$C$98,B66,подушевое!$I$5:$I$98)</f>
        <v>0</v>
      </c>
      <c r="G66" s="27"/>
      <c r="H66" s="27"/>
      <c r="I66" s="27"/>
      <c r="J66" s="27"/>
      <c r="K66" s="31">
        <f t="shared" si="1"/>
        <v>0</v>
      </c>
      <c r="L66" s="9">
        <f t="shared" si="2"/>
        <v>100060948</v>
      </c>
    </row>
    <row r="67" spans="2:12" ht="46.8" hidden="1">
      <c r="B67" s="10">
        <v>780095</v>
      </c>
      <c r="C67" s="7">
        <v>61</v>
      </c>
      <c r="D67" s="12" t="s">
        <v>70</v>
      </c>
      <c r="E67" s="9">
        <v>258103679</v>
      </c>
      <c r="F67" s="33">
        <f>SUMIF(подушевое!$C$5:$C$98,B67,подушевое!$I$5:$I$98)</f>
        <v>0</v>
      </c>
      <c r="G67" s="27"/>
      <c r="H67" s="27"/>
      <c r="I67" s="27"/>
      <c r="J67" s="27"/>
      <c r="K67" s="31">
        <f t="shared" si="1"/>
        <v>0</v>
      </c>
      <c r="L67" s="9">
        <f t="shared" si="2"/>
        <v>258103679</v>
      </c>
    </row>
    <row r="68" spans="2:12" ht="46.8" hidden="1">
      <c r="B68" s="10">
        <v>780172</v>
      </c>
      <c r="C68" s="7">
        <v>62</v>
      </c>
      <c r="D68" s="12" t="s">
        <v>71</v>
      </c>
      <c r="E68" s="9">
        <v>15000715</v>
      </c>
      <c r="F68" s="33">
        <f>SUMIF(подушевое!$C$5:$C$98,B68,подушевое!$I$5:$I$98)</f>
        <v>0</v>
      </c>
      <c r="G68" s="27"/>
      <c r="H68" s="27"/>
      <c r="I68" s="27"/>
      <c r="J68" s="27"/>
      <c r="K68" s="31">
        <f t="shared" si="1"/>
        <v>0</v>
      </c>
      <c r="L68" s="9">
        <f t="shared" si="2"/>
        <v>15000715</v>
      </c>
    </row>
    <row r="69" spans="2:12" ht="46.8">
      <c r="B69" s="10">
        <v>780110</v>
      </c>
      <c r="C69" s="7">
        <v>63</v>
      </c>
      <c r="D69" s="12" t="s">
        <v>72</v>
      </c>
      <c r="E69" s="109">
        <v>779434905</v>
      </c>
      <c r="F69" s="32">
        <f>SUMIF(подушевое!$C$5:$C$98,B69,подушевое!$I$5:$I$98)</f>
        <v>-75531</v>
      </c>
      <c r="G69" s="27">
        <v>75531</v>
      </c>
      <c r="H69" s="27"/>
      <c r="I69" s="27"/>
      <c r="J69" s="27"/>
      <c r="K69" s="31">
        <f t="shared" si="1"/>
        <v>0</v>
      </c>
      <c r="L69" s="109">
        <f t="shared" si="2"/>
        <v>779434905</v>
      </c>
    </row>
    <row r="70" spans="2:12" ht="46.8">
      <c r="B70" s="10">
        <v>780113</v>
      </c>
      <c r="C70" s="7">
        <v>64</v>
      </c>
      <c r="D70" s="12" t="s">
        <v>73</v>
      </c>
      <c r="E70" s="109">
        <v>1156393563</v>
      </c>
      <c r="F70" s="32">
        <f>SUMIF(подушевое!$C$5:$C$98,B70,подушевое!$I$5:$I$98)</f>
        <v>161156</v>
      </c>
      <c r="G70" s="27">
        <v>-161156</v>
      </c>
      <c r="H70" s="27"/>
      <c r="I70" s="27"/>
      <c r="J70" s="27"/>
      <c r="K70" s="31">
        <f t="shared" si="1"/>
        <v>0</v>
      </c>
      <c r="L70" s="109">
        <f t="shared" si="2"/>
        <v>1156393563</v>
      </c>
    </row>
    <row r="71" spans="2:12" ht="62.4" hidden="1">
      <c r="B71" s="10">
        <v>780143</v>
      </c>
      <c r="C71" s="7">
        <v>65</v>
      </c>
      <c r="D71" s="12" t="s">
        <v>74</v>
      </c>
      <c r="E71" s="9">
        <v>41127546</v>
      </c>
      <c r="F71" s="33">
        <f>SUMIF(подушевое!$C$5:$C$98,B71,подушевое!$I$5:$I$98)</f>
        <v>0</v>
      </c>
      <c r="G71" s="27"/>
      <c r="H71" s="27"/>
      <c r="I71" s="27"/>
      <c r="J71" s="27"/>
      <c r="K71" s="31">
        <f t="shared" ref="K71:K134" si="3">SUM(F71:J71)</f>
        <v>0</v>
      </c>
      <c r="L71" s="9">
        <f t="shared" ref="L71:L134" si="4">E71+K71</f>
        <v>41127546</v>
      </c>
    </row>
    <row r="72" spans="2:12" ht="62.4" hidden="1">
      <c r="B72" s="10">
        <v>780162</v>
      </c>
      <c r="C72" s="7">
        <v>66</v>
      </c>
      <c r="D72" s="12" t="s">
        <v>75</v>
      </c>
      <c r="E72" s="9">
        <v>77343852</v>
      </c>
      <c r="F72" s="33">
        <f>SUMIF(подушевое!$C$5:$C$98,B72,подушевое!$I$5:$I$98)</f>
        <v>0</v>
      </c>
      <c r="G72" s="27"/>
      <c r="H72" s="27"/>
      <c r="I72" s="27"/>
      <c r="J72" s="27"/>
      <c r="K72" s="31">
        <f t="shared" si="3"/>
        <v>0</v>
      </c>
      <c r="L72" s="9">
        <f t="shared" si="4"/>
        <v>77343852</v>
      </c>
    </row>
    <row r="73" spans="2:12" ht="62.4" hidden="1">
      <c r="B73" s="10">
        <v>780158</v>
      </c>
      <c r="C73" s="7">
        <v>67</v>
      </c>
      <c r="D73" s="12" t="s">
        <v>76</v>
      </c>
      <c r="E73" s="9">
        <v>59360767</v>
      </c>
      <c r="F73" s="33">
        <f>SUMIF(подушевое!$C$5:$C$98,B73,подушевое!$I$5:$I$98)</f>
        <v>0</v>
      </c>
      <c r="G73" s="27"/>
      <c r="H73" s="27"/>
      <c r="I73" s="27"/>
      <c r="J73" s="27"/>
      <c r="K73" s="31">
        <f t="shared" si="3"/>
        <v>0</v>
      </c>
      <c r="L73" s="9">
        <f t="shared" si="4"/>
        <v>59360767</v>
      </c>
    </row>
    <row r="74" spans="2:12" ht="46.8" hidden="1">
      <c r="B74" s="10">
        <v>780170</v>
      </c>
      <c r="C74" s="7">
        <v>68</v>
      </c>
      <c r="D74" s="12" t="s">
        <v>77</v>
      </c>
      <c r="E74" s="9">
        <v>59124243</v>
      </c>
      <c r="F74" s="33">
        <f>SUMIF(подушевое!$C$5:$C$98,B74,подушевое!$I$5:$I$98)</f>
        <v>0</v>
      </c>
      <c r="G74" s="27"/>
      <c r="H74" s="27"/>
      <c r="I74" s="27"/>
      <c r="J74" s="27"/>
      <c r="K74" s="31">
        <f t="shared" si="3"/>
        <v>0</v>
      </c>
      <c r="L74" s="9">
        <f t="shared" si="4"/>
        <v>59124243</v>
      </c>
    </row>
    <row r="75" spans="2:12" ht="46.8">
      <c r="B75" s="10">
        <v>780104</v>
      </c>
      <c r="C75" s="7">
        <v>69</v>
      </c>
      <c r="D75" s="12" t="s">
        <v>78</v>
      </c>
      <c r="E75" s="109">
        <v>602631188</v>
      </c>
      <c r="F75" s="32">
        <f>SUMIF(подушевое!$C$5:$C$98,B75,подушевое!$I$5:$I$98)</f>
        <v>96659</v>
      </c>
      <c r="G75" s="27">
        <v>-96659</v>
      </c>
      <c r="H75" s="27"/>
      <c r="I75" s="27"/>
      <c r="J75" s="27"/>
      <c r="K75" s="31">
        <f t="shared" si="3"/>
        <v>0</v>
      </c>
      <c r="L75" s="109">
        <f t="shared" si="4"/>
        <v>602631188</v>
      </c>
    </row>
    <row r="76" spans="2:12" ht="46.8">
      <c r="B76" s="10">
        <v>780118</v>
      </c>
      <c r="C76" s="7">
        <v>70</v>
      </c>
      <c r="D76" s="12" t="s">
        <v>79</v>
      </c>
      <c r="E76" s="109">
        <v>777364237</v>
      </c>
      <c r="F76" s="32">
        <f>SUMIF(подушевое!$C$5:$C$98,B76,подушевое!$I$5:$I$98)</f>
        <v>63361</v>
      </c>
      <c r="G76" s="27">
        <v>-63361</v>
      </c>
      <c r="H76" s="27"/>
      <c r="I76" s="27"/>
      <c r="J76" s="27"/>
      <c r="K76" s="31">
        <f t="shared" si="3"/>
        <v>0</v>
      </c>
      <c r="L76" s="109">
        <f t="shared" si="4"/>
        <v>777364237</v>
      </c>
    </row>
    <row r="77" spans="2:12" ht="46.8">
      <c r="B77" s="10">
        <v>780066</v>
      </c>
      <c r="C77" s="7">
        <v>71</v>
      </c>
      <c r="D77" s="12" t="s">
        <v>80</v>
      </c>
      <c r="E77" s="109">
        <v>542400521</v>
      </c>
      <c r="F77" s="32">
        <f>SUMIF(подушевое!$C$5:$C$98,B77,подушевое!$I$5:$I$98)</f>
        <v>-19310</v>
      </c>
      <c r="G77" s="27"/>
      <c r="H77" s="27">
        <v>19310</v>
      </c>
      <c r="I77" s="27"/>
      <c r="J77" s="27"/>
      <c r="K77" s="31">
        <f t="shared" si="3"/>
        <v>0</v>
      </c>
      <c r="L77" s="109">
        <f t="shared" si="4"/>
        <v>542400521</v>
      </c>
    </row>
    <row r="78" spans="2:12" ht="46.8">
      <c r="B78" s="10">
        <v>780067</v>
      </c>
      <c r="C78" s="7">
        <v>72</v>
      </c>
      <c r="D78" s="12" t="s">
        <v>81</v>
      </c>
      <c r="E78" s="109">
        <v>372000555</v>
      </c>
      <c r="F78" s="32">
        <f>SUMIF(подушевое!$C$5:$C$98,B78,подушевое!$I$5:$I$98)</f>
        <v>-47013</v>
      </c>
      <c r="G78" s="27"/>
      <c r="H78" s="27"/>
      <c r="I78" s="27">
        <v>47013</v>
      </c>
      <c r="J78" s="27"/>
      <c r="K78" s="31">
        <f t="shared" si="3"/>
        <v>0</v>
      </c>
      <c r="L78" s="109">
        <f t="shared" si="4"/>
        <v>372000555</v>
      </c>
    </row>
    <row r="79" spans="2:12" ht="46.8">
      <c r="B79" s="10">
        <v>780050</v>
      </c>
      <c r="C79" s="7">
        <v>73</v>
      </c>
      <c r="D79" s="12" t="s">
        <v>82</v>
      </c>
      <c r="E79" s="109">
        <v>499719807</v>
      </c>
      <c r="F79" s="32">
        <f>SUMIF(подушевое!$C$5:$C$98,B79,подушевое!$I$5:$I$98)</f>
        <v>80193</v>
      </c>
      <c r="G79" s="27"/>
      <c r="H79" s="27"/>
      <c r="I79" s="27">
        <v>-80193</v>
      </c>
      <c r="J79" s="27"/>
      <c r="K79" s="31">
        <f t="shared" si="3"/>
        <v>0</v>
      </c>
      <c r="L79" s="109">
        <f t="shared" si="4"/>
        <v>499719807</v>
      </c>
    </row>
    <row r="80" spans="2:12" ht="46.8">
      <c r="B80" s="10">
        <v>780194</v>
      </c>
      <c r="C80" s="7">
        <v>74</v>
      </c>
      <c r="D80" s="12" t="s">
        <v>83</v>
      </c>
      <c r="E80" s="109">
        <v>975736365</v>
      </c>
      <c r="F80" s="32">
        <f>SUMIF(подушевое!$C$5:$C$98,B80,подушевое!$I$5:$I$98)</f>
        <v>545805</v>
      </c>
      <c r="G80" s="27"/>
      <c r="H80" s="27"/>
      <c r="I80" s="27"/>
      <c r="J80" s="27">
        <v>-545805</v>
      </c>
      <c r="K80" s="31">
        <f t="shared" si="3"/>
        <v>0</v>
      </c>
      <c r="L80" s="109">
        <f t="shared" si="4"/>
        <v>975736365</v>
      </c>
    </row>
    <row r="81" spans="2:12" ht="46.8">
      <c r="B81" s="10">
        <v>780027</v>
      </c>
      <c r="C81" s="7">
        <v>75</v>
      </c>
      <c r="D81" s="12" t="s">
        <v>84</v>
      </c>
      <c r="E81" s="109">
        <v>274014642</v>
      </c>
      <c r="F81" s="32">
        <f>SUMIF(подушевое!$C$5:$C$98,B81,подушевое!$I$5:$I$98)</f>
        <v>-17405</v>
      </c>
      <c r="G81" s="27">
        <v>17405</v>
      </c>
      <c r="H81" s="27"/>
      <c r="I81" s="27"/>
      <c r="J81" s="27"/>
      <c r="K81" s="31">
        <f t="shared" si="3"/>
        <v>0</v>
      </c>
      <c r="L81" s="109">
        <f t="shared" si="4"/>
        <v>274014642</v>
      </c>
    </row>
    <row r="82" spans="2:12" ht="46.8">
      <c r="B82" s="10">
        <v>780086</v>
      </c>
      <c r="C82" s="7">
        <v>76</v>
      </c>
      <c r="D82" s="12" t="s">
        <v>85</v>
      </c>
      <c r="E82" s="109">
        <v>153979879</v>
      </c>
      <c r="F82" s="32">
        <f>SUMIF(подушевое!$C$5:$C$98,B82,подушевое!$I$5:$I$98)</f>
        <v>180170</v>
      </c>
      <c r="G82" s="27">
        <v>-180170</v>
      </c>
      <c r="H82" s="27"/>
      <c r="I82" s="27"/>
      <c r="J82" s="27"/>
      <c r="K82" s="31">
        <f t="shared" si="3"/>
        <v>0</v>
      </c>
      <c r="L82" s="109">
        <f t="shared" si="4"/>
        <v>153979879</v>
      </c>
    </row>
    <row r="83" spans="2:12" ht="46.8">
      <c r="B83" s="10">
        <v>780020</v>
      </c>
      <c r="C83" s="7">
        <v>77</v>
      </c>
      <c r="D83" s="12" t="s">
        <v>86</v>
      </c>
      <c r="E83" s="109">
        <v>172380900</v>
      </c>
      <c r="F83" s="32">
        <f>SUMIF(подушевое!$C$5:$C$98,B83,подушевое!$I$5:$I$98)</f>
        <v>-74912</v>
      </c>
      <c r="G83" s="27"/>
      <c r="H83" s="27">
        <v>74912</v>
      </c>
      <c r="I83" s="27"/>
      <c r="J83" s="27"/>
      <c r="K83" s="31">
        <f t="shared" si="3"/>
        <v>0</v>
      </c>
      <c r="L83" s="109">
        <f t="shared" si="4"/>
        <v>172380900</v>
      </c>
    </row>
    <row r="84" spans="2:12" ht="46.8">
      <c r="B84" s="10">
        <v>780026</v>
      </c>
      <c r="C84" s="7">
        <v>78</v>
      </c>
      <c r="D84" s="12" t="s">
        <v>87</v>
      </c>
      <c r="E84" s="109">
        <v>244880715</v>
      </c>
      <c r="F84" s="32">
        <f>SUMIF(подушевое!$C$5:$C$98,B84,подушевое!$I$5:$I$98)</f>
        <v>-97097</v>
      </c>
      <c r="G84" s="27">
        <v>97097</v>
      </c>
      <c r="H84" s="27"/>
      <c r="I84" s="27"/>
      <c r="J84" s="27"/>
      <c r="K84" s="31">
        <f t="shared" si="3"/>
        <v>0</v>
      </c>
      <c r="L84" s="109">
        <f t="shared" si="4"/>
        <v>244880715</v>
      </c>
    </row>
    <row r="85" spans="2:12" ht="46.8">
      <c r="B85" s="10">
        <v>780080</v>
      </c>
      <c r="C85" s="7">
        <v>79</v>
      </c>
      <c r="D85" s="12" t="s">
        <v>88</v>
      </c>
      <c r="E85" s="109">
        <v>823567999</v>
      </c>
      <c r="F85" s="32">
        <f>SUMIF(подушевое!$C$5:$C$98,B85,подушевое!$I$5:$I$98)</f>
        <v>39994</v>
      </c>
      <c r="G85" s="27">
        <v>-39994</v>
      </c>
      <c r="H85" s="27"/>
      <c r="I85" s="27"/>
      <c r="J85" s="27"/>
      <c r="K85" s="31">
        <f t="shared" si="3"/>
        <v>0</v>
      </c>
      <c r="L85" s="109">
        <f t="shared" si="4"/>
        <v>823567999</v>
      </c>
    </row>
    <row r="86" spans="2:12" ht="46.8" hidden="1">
      <c r="B86" s="10">
        <v>780166</v>
      </c>
      <c r="C86" s="7">
        <v>80</v>
      </c>
      <c r="D86" s="12" t="s">
        <v>89</v>
      </c>
      <c r="E86" s="9">
        <v>353355604</v>
      </c>
      <c r="F86" s="33">
        <f>SUMIF(подушевое!$C$5:$C$98,B86,подушевое!$I$5:$I$98)</f>
        <v>0</v>
      </c>
      <c r="G86" s="27"/>
      <c r="H86" s="27"/>
      <c r="I86" s="27"/>
      <c r="J86" s="27"/>
      <c r="K86" s="31">
        <f t="shared" si="3"/>
        <v>0</v>
      </c>
      <c r="L86" s="9">
        <f t="shared" si="4"/>
        <v>353355604</v>
      </c>
    </row>
    <row r="87" spans="2:12" ht="46.8" hidden="1">
      <c r="B87" s="10">
        <v>780038</v>
      </c>
      <c r="C87" s="7">
        <v>81</v>
      </c>
      <c r="D87" s="12" t="s">
        <v>90</v>
      </c>
      <c r="E87" s="9">
        <v>279505600</v>
      </c>
      <c r="F87" s="33">
        <f>SUMIF(подушевое!$C$5:$C$98,B87,подушевое!$I$5:$I$98)</f>
        <v>0</v>
      </c>
      <c r="G87" s="27"/>
      <c r="H87" s="27"/>
      <c r="I87" s="27"/>
      <c r="J87" s="27"/>
      <c r="K87" s="31">
        <f t="shared" si="3"/>
        <v>0</v>
      </c>
      <c r="L87" s="9">
        <f t="shared" si="4"/>
        <v>279505600</v>
      </c>
    </row>
    <row r="88" spans="2:12" ht="62.4" hidden="1">
      <c r="B88" s="10">
        <v>780179</v>
      </c>
      <c r="C88" s="7">
        <v>82</v>
      </c>
      <c r="D88" s="12" t="s">
        <v>91</v>
      </c>
      <c r="E88" s="9">
        <v>73871355</v>
      </c>
      <c r="F88" s="33">
        <f>SUMIF(подушевое!$C$5:$C$98,B88,подушевое!$I$5:$I$98)</f>
        <v>0</v>
      </c>
      <c r="G88" s="27"/>
      <c r="H88" s="27"/>
      <c r="I88" s="27"/>
      <c r="J88" s="27"/>
      <c r="K88" s="31">
        <f t="shared" si="3"/>
        <v>0</v>
      </c>
      <c r="L88" s="9">
        <f t="shared" si="4"/>
        <v>73871355</v>
      </c>
    </row>
    <row r="89" spans="2:12" ht="46.8">
      <c r="B89" s="10">
        <v>780119</v>
      </c>
      <c r="C89" s="7">
        <v>83</v>
      </c>
      <c r="D89" s="12" t="s">
        <v>92</v>
      </c>
      <c r="E89" s="109">
        <v>998049013</v>
      </c>
      <c r="F89" s="32">
        <f>SUMIF(подушевое!$C$5:$C$98,B89,подушевое!$I$5:$I$98)</f>
        <v>2191</v>
      </c>
      <c r="G89" s="27">
        <v>-2191</v>
      </c>
      <c r="H89" s="27"/>
      <c r="I89" s="27"/>
      <c r="J89" s="27"/>
      <c r="K89" s="31">
        <f t="shared" si="3"/>
        <v>0</v>
      </c>
      <c r="L89" s="109">
        <f t="shared" si="4"/>
        <v>998049013</v>
      </c>
    </row>
    <row r="90" spans="2:12" ht="46.8">
      <c r="B90" s="10">
        <v>780190</v>
      </c>
      <c r="C90" s="7">
        <v>84</v>
      </c>
      <c r="D90" s="12" t="s">
        <v>93</v>
      </c>
      <c r="E90" s="109">
        <v>153049325</v>
      </c>
      <c r="F90" s="32">
        <f>SUMIF(подушевое!$C$5:$C$98,B90,подушевое!$I$5:$I$98)</f>
        <v>-54811</v>
      </c>
      <c r="G90" s="27">
        <v>54811</v>
      </c>
      <c r="H90" s="27"/>
      <c r="I90" s="27"/>
      <c r="J90" s="27"/>
      <c r="K90" s="31">
        <f t="shared" si="3"/>
        <v>0</v>
      </c>
      <c r="L90" s="109">
        <f t="shared" si="4"/>
        <v>153049325</v>
      </c>
    </row>
    <row r="91" spans="2:12" ht="46.8">
      <c r="B91" s="10">
        <v>780122</v>
      </c>
      <c r="C91" s="7">
        <v>85</v>
      </c>
      <c r="D91" s="12" t="s">
        <v>94</v>
      </c>
      <c r="E91" s="109">
        <v>1066187237</v>
      </c>
      <c r="F91" s="32">
        <f>SUMIF(подушевое!$C$5:$C$98,B91,подушевое!$I$5:$I$98)</f>
        <v>-177636</v>
      </c>
      <c r="G91" s="27"/>
      <c r="H91" s="27"/>
      <c r="I91" s="27">
        <v>177636</v>
      </c>
      <c r="J91" s="27"/>
      <c r="K91" s="31">
        <f t="shared" si="3"/>
        <v>0</v>
      </c>
      <c r="L91" s="109">
        <f t="shared" si="4"/>
        <v>1066187237</v>
      </c>
    </row>
    <row r="92" spans="2:12" ht="46.8">
      <c r="B92" s="10">
        <v>780126</v>
      </c>
      <c r="C92" s="7">
        <v>86</v>
      </c>
      <c r="D92" s="12" t="s">
        <v>95</v>
      </c>
      <c r="E92" s="109">
        <v>1007117633</v>
      </c>
      <c r="F92" s="32">
        <f>SUMIF(подушевое!$C$5:$C$98,B92,подушевое!$I$5:$I$98)</f>
        <v>-74563</v>
      </c>
      <c r="G92" s="27"/>
      <c r="H92" s="27"/>
      <c r="I92" s="27">
        <v>74563</v>
      </c>
      <c r="J92" s="27"/>
      <c r="K92" s="31">
        <f t="shared" si="3"/>
        <v>0</v>
      </c>
      <c r="L92" s="109">
        <f t="shared" si="4"/>
        <v>1007117633</v>
      </c>
    </row>
    <row r="93" spans="2:12" ht="46.8">
      <c r="B93" s="10">
        <v>780103</v>
      </c>
      <c r="C93" s="7">
        <v>87</v>
      </c>
      <c r="D93" s="12" t="s">
        <v>96</v>
      </c>
      <c r="E93" s="109">
        <v>1230660594</v>
      </c>
      <c r="F93" s="32">
        <f>SUMIF(подушевое!$C$5:$C$98,B93,подушевое!$I$5:$I$98)</f>
        <v>67681</v>
      </c>
      <c r="G93" s="27">
        <v>-67681</v>
      </c>
      <c r="H93" s="27"/>
      <c r="I93" s="27"/>
      <c r="J93" s="27"/>
      <c r="K93" s="31">
        <f t="shared" si="3"/>
        <v>0</v>
      </c>
      <c r="L93" s="109">
        <f t="shared" si="4"/>
        <v>1230660594</v>
      </c>
    </row>
    <row r="94" spans="2:12" ht="46.8">
      <c r="B94" s="10">
        <v>780087</v>
      </c>
      <c r="C94" s="7">
        <v>88</v>
      </c>
      <c r="D94" s="12" t="s">
        <v>97</v>
      </c>
      <c r="E94" s="109">
        <v>366738534</v>
      </c>
      <c r="F94" s="32">
        <f>SUMIF(подушевое!$C$5:$C$98,B94,подушевое!$I$5:$I$98)</f>
        <v>-224707</v>
      </c>
      <c r="G94" s="27">
        <v>224707</v>
      </c>
      <c r="H94" s="27"/>
      <c r="I94" s="27"/>
      <c r="J94" s="27"/>
      <c r="K94" s="31">
        <f t="shared" si="3"/>
        <v>0</v>
      </c>
      <c r="L94" s="109">
        <f t="shared" si="4"/>
        <v>366738534</v>
      </c>
    </row>
    <row r="95" spans="2:12" ht="46.8">
      <c r="B95" s="10">
        <v>780094</v>
      </c>
      <c r="C95" s="7">
        <v>89</v>
      </c>
      <c r="D95" s="12" t="s">
        <v>98</v>
      </c>
      <c r="E95" s="109">
        <v>415527647</v>
      </c>
      <c r="F95" s="32">
        <f>SUMIF(подушевое!$C$5:$C$98,B95,подушевое!$I$5:$I$98)</f>
        <v>-169755</v>
      </c>
      <c r="G95" s="27">
        <v>169755</v>
      </c>
      <c r="H95" s="27"/>
      <c r="I95" s="27"/>
      <c r="J95" s="27"/>
      <c r="K95" s="31">
        <f t="shared" si="3"/>
        <v>0</v>
      </c>
      <c r="L95" s="109">
        <f t="shared" si="4"/>
        <v>415527647</v>
      </c>
    </row>
    <row r="96" spans="2:12" ht="62.4" hidden="1">
      <c r="B96" s="10">
        <v>780189</v>
      </c>
      <c r="C96" s="7">
        <v>90</v>
      </c>
      <c r="D96" s="12" t="s">
        <v>99</v>
      </c>
      <c r="E96" s="9">
        <v>115601219</v>
      </c>
      <c r="F96" s="33">
        <f>SUMIF(подушевое!$C$5:$C$98,B96,подушевое!$I$5:$I$98)</f>
        <v>0</v>
      </c>
      <c r="G96" s="27"/>
      <c r="H96" s="27"/>
      <c r="I96" s="27"/>
      <c r="J96" s="27"/>
      <c r="K96" s="31">
        <f t="shared" si="3"/>
        <v>0</v>
      </c>
      <c r="L96" s="9">
        <f t="shared" si="4"/>
        <v>115601219</v>
      </c>
    </row>
    <row r="97" spans="2:12" ht="46.8" hidden="1">
      <c r="B97" s="10">
        <v>780148</v>
      </c>
      <c r="C97" s="7">
        <v>91</v>
      </c>
      <c r="D97" s="12" t="s">
        <v>100</v>
      </c>
      <c r="E97" s="9">
        <v>143647460</v>
      </c>
      <c r="F97" s="33">
        <f>SUMIF(подушевое!$C$5:$C$98,B97,подушевое!$I$5:$I$98)</f>
        <v>0</v>
      </c>
      <c r="G97" s="27"/>
      <c r="H97" s="27"/>
      <c r="I97" s="27"/>
      <c r="J97" s="27"/>
      <c r="K97" s="31">
        <f t="shared" si="3"/>
        <v>0</v>
      </c>
      <c r="L97" s="9">
        <f t="shared" si="4"/>
        <v>143647460</v>
      </c>
    </row>
    <row r="98" spans="2:12" ht="46.8" hidden="1">
      <c r="B98" s="10">
        <v>780159</v>
      </c>
      <c r="C98" s="7">
        <v>92</v>
      </c>
      <c r="D98" s="12" t="s">
        <v>101</v>
      </c>
      <c r="E98" s="9">
        <v>96292032</v>
      </c>
      <c r="F98" s="33">
        <f>SUMIF(подушевое!$C$5:$C$98,B98,подушевое!$I$5:$I$98)</f>
        <v>0</v>
      </c>
      <c r="G98" s="27"/>
      <c r="H98" s="27"/>
      <c r="I98" s="27"/>
      <c r="J98" s="27"/>
      <c r="K98" s="31">
        <f t="shared" si="3"/>
        <v>0</v>
      </c>
      <c r="L98" s="9">
        <f t="shared" si="4"/>
        <v>96292032</v>
      </c>
    </row>
    <row r="99" spans="2:12" ht="46.8" hidden="1">
      <c r="B99" s="10">
        <v>780178</v>
      </c>
      <c r="C99" s="7">
        <v>93</v>
      </c>
      <c r="D99" s="12" t="s">
        <v>102</v>
      </c>
      <c r="E99" s="9">
        <v>81951997</v>
      </c>
      <c r="F99" s="33">
        <f>SUMIF(подушевое!$C$5:$C$98,B99,подушевое!$I$5:$I$98)</f>
        <v>0</v>
      </c>
      <c r="G99" s="27"/>
      <c r="H99" s="27"/>
      <c r="I99" s="27"/>
      <c r="J99" s="27"/>
      <c r="K99" s="31">
        <f t="shared" si="3"/>
        <v>0</v>
      </c>
      <c r="L99" s="9">
        <f t="shared" si="4"/>
        <v>81951997</v>
      </c>
    </row>
    <row r="100" spans="2:12" ht="46.8">
      <c r="B100" s="10">
        <v>780107</v>
      </c>
      <c r="C100" s="7">
        <v>94</v>
      </c>
      <c r="D100" s="12" t="s">
        <v>103</v>
      </c>
      <c r="E100" s="109">
        <v>845008675</v>
      </c>
      <c r="F100" s="32">
        <f>SUMIF(подушевое!$C$5:$C$98,B100,подушевое!$I$5:$I$98)</f>
        <v>-109670</v>
      </c>
      <c r="G100" s="27"/>
      <c r="H100" s="27">
        <v>109670</v>
      </c>
      <c r="I100" s="27"/>
      <c r="J100" s="27"/>
      <c r="K100" s="31">
        <f t="shared" si="3"/>
        <v>0</v>
      </c>
      <c r="L100" s="109">
        <f t="shared" si="4"/>
        <v>845008675</v>
      </c>
    </row>
    <row r="101" spans="2:12" ht="46.8">
      <c r="B101" s="10">
        <v>780114</v>
      </c>
      <c r="C101" s="7">
        <v>95</v>
      </c>
      <c r="D101" s="12" t="s">
        <v>104</v>
      </c>
      <c r="E101" s="109">
        <v>1089191478</v>
      </c>
      <c r="F101" s="32">
        <f>SUMIF(подушевое!$C$5:$C$98,B101,подушевое!$I$5:$I$98)</f>
        <v>-271352</v>
      </c>
      <c r="G101" s="27"/>
      <c r="H101" s="27"/>
      <c r="I101" s="27">
        <v>271352</v>
      </c>
      <c r="J101" s="27"/>
      <c r="K101" s="31">
        <f t="shared" si="3"/>
        <v>0</v>
      </c>
      <c r="L101" s="109">
        <f t="shared" si="4"/>
        <v>1089191478</v>
      </c>
    </row>
    <row r="102" spans="2:12" ht="46.8">
      <c r="B102" s="10">
        <v>780123</v>
      </c>
      <c r="C102" s="7">
        <v>96</v>
      </c>
      <c r="D102" s="12" t="s">
        <v>105</v>
      </c>
      <c r="E102" s="109">
        <v>1038029235</v>
      </c>
      <c r="F102" s="32">
        <f>SUMIF(подушевое!$C$5:$C$98,B102,подушевое!$I$5:$I$98)</f>
        <v>-220604</v>
      </c>
      <c r="G102" s="27"/>
      <c r="H102" s="27"/>
      <c r="I102" s="27">
        <v>220604</v>
      </c>
      <c r="J102" s="27"/>
      <c r="K102" s="31">
        <f t="shared" si="3"/>
        <v>0</v>
      </c>
      <c r="L102" s="109">
        <f t="shared" si="4"/>
        <v>1038029235</v>
      </c>
    </row>
    <row r="103" spans="2:12" ht="46.8" hidden="1">
      <c r="B103" s="10">
        <v>780164</v>
      </c>
      <c r="C103" s="7">
        <v>97</v>
      </c>
      <c r="D103" s="12" t="s">
        <v>106</v>
      </c>
      <c r="E103" s="9">
        <v>46464671</v>
      </c>
      <c r="F103" s="33">
        <f>SUMIF(подушевое!$C$5:$C$98,B103,подушевое!$I$5:$I$98)</f>
        <v>0</v>
      </c>
      <c r="G103" s="27"/>
      <c r="H103" s="27"/>
      <c r="I103" s="27"/>
      <c r="J103" s="27"/>
      <c r="K103" s="31">
        <f t="shared" si="3"/>
        <v>0</v>
      </c>
      <c r="L103" s="9">
        <f t="shared" si="4"/>
        <v>46464671</v>
      </c>
    </row>
    <row r="104" spans="2:12" ht="46.8" hidden="1">
      <c r="B104" s="10">
        <v>780165</v>
      </c>
      <c r="C104" s="7">
        <v>98</v>
      </c>
      <c r="D104" s="12" t="s">
        <v>107</v>
      </c>
      <c r="E104" s="9">
        <v>74126342</v>
      </c>
      <c r="F104" s="33">
        <f>SUMIF(подушевое!$C$5:$C$98,B104,подушевое!$I$5:$I$98)</f>
        <v>0</v>
      </c>
      <c r="G104" s="27"/>
      <c r="H104" s="27"/>
      <c r="I104" s="27"/>
      <c r="J104" s="27"/>
      <c r="K104" s="31">
        <f t="shared" si="3"/>
        <v>0</v>
      </c>
      <c r="L104" s="9">
        <f t="shared" si="4"/>
        <v>74126342</v>
      </c>
    </row>
    <row r="105" spans="2:12" ht="46.8" hidden="1">
      <c r="B105" s="10">
        <v>780138</v>
      </c>
      <c r="C105" s="7">
        <v>99</v>
      </c>
      <c r="D105" s="12" t="s">
        <v>108</v>
      </c>
      <c r="E105" s="9">
        <v>132261669</v>
      </c>
      <c r="F105" s="33">
        <f>SUMIF(подушевое!$C$5:$C$98,B105,подушевое!$I$5:$I$98)</f>
        <v>0</v>
      </c>
      <c r="G105" s="27"/>
      <c r="H105" s="27"/>
      <c r="I105" s="27"/>
      <c r="J105" s="27"/>
      <c r="K105" s="31">
        <f t="shared" si="3"/>
        <v>0</v>
      </c>
      <c r="L105" s="9">
        <f t="shared" si="4"/>
        <v>132261669</v>
      </c>
    </row>
    <row r="106" spans="2:12" ht="46.8" hidden="1">
      <c r="B106" s="10">
        <v>780160</v>
      </c>
      <c r="C106" s="7">
        <v>100</v>
      </c>
      <c r="D106" s="12" t="s">
        <v>109</v>
      </c>
      <c r="E106" s="9">
        <v>66690154</v>
      </c>
      <c r="F106" s="33">
        <f>SUMIF(подушевое!$C$5:$C$98,B106,подушевое!$I$5:$I$98)</f>
        <v>0</v>
      </c>
      <c r="G106" s="27"/>
      <c r="H106" s="27"/>
      <c r="I106" s="27"/>
      <c r="J106" s="27"/>
      <c r="K106" s="31">
        <f t="shared" si="3"/>
        <v>0</v>
      </c>
      <c r="L106" s="9">
        <f t="shared" si="4"/>
        <v>66690154</v>
      </c>
    </row>
    <row r="107" spans="2:12" ht="46.8" hidden="1">
      <c r="B107" s="10">
        <v>780184</v>
      </c>
      <c r="C107" s="7">
        <v>101</v>
      </c>
      <c r="D107" s="12" t="s">
        <v>110</v>
      </c>
      <c r="E107" s="9">
        <v>658101252</v>
      </c>
      <c r="F107" s="33">
        <f>SUMIF(подушевое!$C$5:$C$98,B107,подушевое!$I$5:$I$98)</f>
        <v>0</v>
      </c>
      <c r="G107" s="27"/>
      <c r="H107" s="27"/>
      <c r="I107" s="27"/>
      <c r="J107" s="27"/>
      <c r="K107" s="31">
        <f t="shared" si="3"/>
        <v>0</v>
      </c>
      <c r="L107" s="9">
        <f t="shared" si="4"/>
        <v>658101252</v>
      </c>
    </row>
    <row r="108" spans="2:12" ht="46.8" hidden="1">
      <c r="B108" s="10">
        <v>780176</v>
      </c>
      <c r="C108" s="7">
        <v>102</v>
      </c>
      <c r="D108" s="12" t="s">
        <v>111</v>
      </c>
      <c r="E108" s="9">
        <v>36255718</v>
      </c>
      <c r="F108" s="33">
        <f>SUMIF(подушевое!$C$5:$C$98,B108,подушевое!$I$5:$I$98)</f>
        <v>0</v>
      </c>
      <c r="G108" s="27"/>
      <c r="H108" s="27"/>
      <c r="I108" s="27"/>
      <c r="J108" s="27"/>
      <c r="K108" s="31">
        <f t="shared" si="3"/>
        <v>0</v>
      </c>
      <c r="L108" s="9">
        <f t="shared" si="4"/>
        <v>36255718</v>
      </c>
    </row>
    <row r="109" spans="2:12" ht="46.8">
      <c r="B109" s="10">
        <v>780215</v>
      </c>
      <c r="C109" s="7">
        <v>103</v>
      </c>
      <c r="D109" s="12" t="s">
        <v>112</v>
      </c>
      <c r="E109" s="109">
        <v>162731241</v>
      </c>
      <c r="F109" s="32">
        <f>SUMIF(подушевое!$C$5:$C$98,B109,подушевое!$I$5:$I$98)</f>
        <v>86780</v>
      </c>
      <c r="G109" s="27">
        <v>-86780</v>
      </c>
      <c r="H109" s="27"/>
      <c r="I109" s="27"/>
      <c r="J109" s="27"/>
      <c r="K109" s="31">
        <f t="shared" si="3"/>
        <v>0</v>
      </c>
      <c r="L109" s="109">
        <f t="shared" si="4"/>
        <v>162731241</v>
      </c>
    </row>
    <row r="110" spans="2:12" ht="46.8">
      <c r="B110" s="10">
        <v>780059</v>
      </c>
      <c r="C110" s="7">
        <v>104</v>
      </c>
      <c r="D110" s="12" t="s">
        <v>113</v>
      </c>
      <c r="E110" s="109">
        <v>767376619</v>
      </c>
      <c r="F110" s="32">
        <f>SUMIF(подушевое!$C$5:$C$98,B110,подушевое!$I$5:$I$98)</f>
        <v>-27414</v>
      </c>
      <c r="G110" s="27">
        <v>27414</v>
      </c>
      <c r="H110" s="27"/>
      <c r="I110" s="27"/>
      <c r="J110" s="27"/>
      <c r="K110" s="31">
        <f t="shared" si="3"/>
        <v>0</v>
      </c>
      <c r="L110" s="109">
        <f t="shared" si="4"/>
        <v>767376619</v>
      </c>
    </row>
    <row r="111" spans="2:12" ht="46.8">
      <c r="B111" s="10">
        <v>780060</v>
      </c>
      <c r="C111" s="7">
        <v>105</v>
      </c>
      <c r="D111" s="12" t="s">
        <v>114</v>
      </c>
      <c r="E111" s="109">
        <v>241517024</v>
      </c>
      <c r="F111" s="32">
        <f>SUMIF(подушевое!$C$5:$C$98,B111,подушевое!$I$5:$I$98)</f>
        <v>-24769</v>
      </c>
      <c r="G111" s="27"/>
      <c r="H111" s="27"/>
      <c r="I111" s="27"/>
      <c r="J111" s="27">
        <v>24769</v>
      </c>
      <c r="K111" s="31">
        <f t="shared" si="3"/>
        <v>0</v>
      </c>
      <c r="L111" s="109">
        <f t="shared" si="4"/>
        <v>241517024</v>
      </c>
    </row>
    <row r="112" spans="2:12" ht="46.8">
      <c r="B112" s="10">
        <v>780065</v>
      </c>
      <c r="C112" s="7">
        <v>106</v>
      </c>
      <c r="D112" s="12" t="s">
        <v>115</v>
      </c>
      <c r="E112" s="109">
        <v>483406470</v>
      </c>
      <c r="F112" s="32">
        <f>SUMIF(подушевое!$C$5:$C$98,B112,подушевое!$I$5:$I$98)</f>
        <v>-30292</v>
      </c>
      <c r="G112" s="27"/>
      <c r="H112" s="27"/>
      <c r="I112" s="27"/>
      <c r="J112" s="27">
        <v>30292</v>
      </c>
      <c r="K112" s="31">
        <f t="shared" si="3"/>
        <v>0</v>
      </c>
      <c r="L112" s="109">
        <f t="shared" si="4"/>
        <v>483406470</v>
      </c>
    </row>
    <row r="113" spans="2:12" ht="46.8">
      <c r="B113" s="10">
        <v>780024</v>
      </c>
      <c r="C113" s="7">
        <v>107</v>
      </c>
      <c r="D113" s="12" t="s">
        <v>116</v>
      </c>
      <c r="E113" s="109">
        <v>337353713</v>
      </c>
      <c r="F113" s="32">
        <f>SUMIF(подушевое!$C$5:$C$98,B113,подушевое!$I$5:$I$98)</f>
        <v>-74513</v>
      </c>
      <c r="G113" s="27"/>
      <c r="H113" s="27"/>
      <c r="I113" s="27">
        <v>74513</v>
      </c>
      <c r="J113" s="27"/>
      <c r="K113" s="31">
        <f t="shared" si="3"/>
        <v>0</v>
      </c>
      <c r="L113" s="109">
        <f t="shared" si="4"/>
        <v>337353713</v>
      </c>
    </row>
    <row r="114" spans="2:12" ht="46.8" hidden="1">
      <c r="B114" s="10">
        <v>780145</v>
      </c>
      <c r="C114" s="7">
        <v>108</v>
      </c>
      <c r="D114" s="12" t="s">
        <v>117</v>
      </c>
      <c r="E114" s="9">
        <v>110375805</v>
      </c>
      <c r="F114" s="33">
        <f>SUMIF(подушевое!$C$5:$C$98,B114,подушевое!$I$5:$I$98)</f>
        <v>0</v>
      </c>
      <c r="G114" s="27"/>
      <c r="H114" s="27"/>
      <c r="I114" s="27"/>
      <c r="J114" s="27"/>
      <c r="K114" s="31">
        <f t="shared" si="3"/>
        <v>0</v>
      </c>
      <c r="L114" s="9">
        <f t="shared" si="4"/>
        <v>110375805</v>
      </c>
    </row>
    <row r="115" spans="2:12" ht="46.8" hidden="1">
      <c r="B115" s="10">
        <v>780369</v>
      </c>
      <c r="C115" s="7">
        <v>109</v>
      </c>
      <c r="D115" s="12" t="s">
        <v>118</v>
      </c>
      <c r="E115" s="9">
        <v>347552625</v>
      </c>
      <c r="F115" s="33">
        <f>SUMIF(подушевое!$C$5:$C$98,B115,подушевое!$I$5:$I$98)</f>
        <v>0</v>
      </c>
      <c r="G115" s="27"/>
      <c r="H115" s="27"/>
      <c r="I115" s="27"/>
      <c r="J115" s="27"/>
      <c r="K115" s="31">
        <f t="shared" si="3"/>
        <v>0</v>
      </c>
      <c r="L115" s="9">
        <f t="shared" si="4"/>
        <v>347552625</v>
      </c>
    </row>
    <row r="116" spans="2:12" ht="46.8">
      <c r="B116" s="10">
        <v>780105</v>
      </c>
      <c r="C116" s="7">
        <v>110</v>
      </c>
      <c r="D116" s="12" t="s">
        <v>119</v>
      </c>
      <c r="E116" s="109">
        <v>1738772028</v>
      </c>
      <c r="F116" s="32">
        <f>SUMIF(подушевое!$C$5:$C$98,B116,подушевое!$I$5:$I$98)</f>
        <v>77943</v>
      </c>
      <c r="G116" s="27">
        <v>-77943</v>
      </c>
      <c r="H116" s="27"/>
      <c r="I116" s="27"/>
      <c r="J116" s="27"/>
      <c r="K116" s="31">
        <f t="shared" si="3"/>
        <v>0</v>
      </c>
      <c r="L116" s="109">
        <f t="shared" si="4"/>
        <v>1738772028</v>
      </c>
    </row>
    <row r="117" spans="2:12" ht="46.8">
      <c r="B117" s="10">
        <v>780100</v>
      </c>
      <c r="C117" s="7">
        <v>111</v>
      </c>
      <c r="D117" s="12" t="s">
        <v>120</v>
      </c>
      <c r="E117" s="109">
        <v>1784828450</v>
      </c>
      <c r="F117" s="32">
        <f>SUMIF(подушевое!$C$5:$C$98,B117,подушевое!$I$5:$I$98)</f>
        <v>81517</v>
      </c>
      <c r="G117" s="27">
        <v>-81517</v>
      </c>
      <c r="H117" s="27"/>
      <c r="I117" s="27"/>
      <c r="J117" s="27"/>
      <c r="K117" s="31">
        <f t="shared" si="3"/>
        <v>0</v>
      </c>
      <c r="L117" s="109">
        <f t="shared" si="4"/>
        <v>1784828450</v>
      </c>
    </row>
    <row r="118" spans="2:12" ht="46.8">
      <c r="B118" s="10">
        <v>780192</v>
      </c>
      <c r="C118" s="7">
        <v>112</v>
      </c>
      <c r="D118" s="12" t="s">
        <v>121</v>
      </c>
      <c r="E118" s="109">
        <v>651989403</v>
      </c>
      <c r="F118" s="32">
        <f>SUMIF(подушевое!$C$5:$C$98,B118,подушевое!$I$5:$I$98)</f>
        <v>-10314</v>
      </c>
      <c r="G118" s="27"/>
      <c r="H118" s="27">
        <v>10314</v>
      </c>
      <c r="I118" s="27"/>
      <c r="J118" s="27"/>
      <c r="K118" s="31">
        <f t="shared" si="3"/>
        <v>0</v>
      </c>
      <c r="L118" s="109">
        <f t="shared" si="4"/>
        <v>651989403</v>
      </c>
    </row>
    <row r="119" spans="2:12" ht="46.8">
      <c r="B119" s="10">
        <v>780092</v>
      </c>
      <c r="C119" s="7">
        <v>113</v>
      </c>
      <c r="D119" s="12" t="s">
        <v>122</v>
      </c>
      <c r="E119" s="109">
        <v>1026436703</v>
      </c>
      <c r="F119" s="32">
        <f>SUMIF(подушевое!$C$5:$C$98,B119,подушевое!$I$5:$I$98)</f>
        <v>-253429</v>
      </c>
      <c r="G119" s="27"/>
      <c r="H119" s="27">
        <v>253429</v>
      </c>
      <c r="I119" s="27"/>
      <c r="J119" s="27"/>
      <c r="K119" s="31">
        <f t="shared" si="3"/>
        <v>0</v>
      </c>
      <c r="L119" s="109">
        <f t="shared" si="4"/>
        <v>1026436703</v>
      </c>
    </row>
    <row r="120" spans="2:12" ht="46.8" hidden="1">
      <c r="B120" s="10">
        <v>780135</v>
      </c>
      <c r="C120" s="7">
        <v>114</v>
      </c>
      <c r="D120" s="12" t="s">
        <v>123</v>
      </c>
      <c r="E120" s="9">
        <v>147724663</v>
      </c>
      <c r="F120" s="33">
        <f>SUMIF(подушевое!$C$5:$C$98,B120,подушевое!$I$5:$I$98)</f>
        <v>0</v>
      </c>
      <c r="G120" s="27"/>
      <c r="H120" s="27"/>
      <c r="I120" s="27"/>
      <c r="J120" s="27"/>
      <c r="K120" s="31">
        <f t="shared" si="3"/>
        <v>0</v>
      </c>
      <c r="L120" s="9">
        <f t="shared" si="4"/>
        <v>147724663</v>
      </c>
    </row>
    <row r="121" spans="2:12" ht="46.8" hidden="1">
      <c r="B121" s="10">
        <v>780149</v>
      </c>
      <c r="C121" s="7">
        <v>115</v>
      </c>
      <c r="D121" s="12" t="s">
        <v>124</v>
      </c>
      <c r="E121" s="9">
        <v>185466347</v>
      </c>
      <c r="F121" s="33">
        <f>SUMIF(подушевое!$C$5:$C$98,B121,подушевое!$I$5:$I$98)</f>
        <v>0</v>
      </c>
      <c r="G121" s="27"/>
      <c r="H121" s="27"/>
      <c r="I121" s="27"/>
      <c r="J121" s="27"/>
      <c r="K121" s="31">
        <f t="shared" si="3"/>
        <v>0</v>
      </c>
      <c r="L121" s="9">
        <f t="shared" si="4"/>
        <v>185466347</v>
      </c>
    </row>
    <row r="122" spans="2:12" ht="46.8" hidden="1">
      <c r="B122" s="10">
        <v>780177</v>
      </c>
      <c r="C122" s="7">
        <v>116</v>
      </c>
      <c r="D122" s="12" t="s">
        <v>125</v>
      </c>
      <c r="E122" s="9">
        <v>36890457</v>
      </c>
      <c r="F122" s="33">
        <f>SUMIF(подушевое!$C$5:$C$98,B122,подушевое!$I$5:$I$98)</f>
        <v>0</v>
      </c>
      <c r="G122" s="27"/>
      <c r="H122" s="27"/>
      <c r="I122" s="27"/>
      <c r="J122" s="27"/>
      <c r="K122" s="31">
        <f t="shared" si="3"/>
        <v>0</v>
      </c>
      <c r="L122" s="9">
        <f t="shared" si="4"/>
        <v>36890457</v>
      </c>
    </row>
    <row r="123" spans="2:12" ht="46.8">
      <c r="B123" s="10">
        <v>780124</v>
      </c>
      <c r="C123" s="7">
        <v>117</v>
      </c>
      <c r="D123" s="12" t="s">
        <v>126</v>
      </c>
      <c r="E123" s="109">
        <v>1513949431</v>
      </c>
      <c r="F123" s="32">
        <f>SUMIF(подушевое!$C$5:$C$98,B123,подушевое!$I$5:$I$98)</f>
        <v>7624</v>
      </c>
      <c r="G123" s="27">
        <v>-7624</v>
      </c>
      <c r="H123" s="27"/>
      <c r="I123" s="27"/>
      <c r="J123" s="27"/>
      <c r="K123" s="31">
        <f t="shared" si="3"/>
        <v>0</v>
      </c>
      <c r="L123" s="109">
        <f t="shared" si="4"/>
        <v>1513949431</v>
      </c>
    </row>
    <row r="124" spans="2:12" ht="46.8">
      <c r="B124" s="10">
        <v>780125</v>
      </c>
      <c r="C124" s="7">
        <v>118</v>
      </c>
      <c r="D124" s="12" t="s">
        <v>127</v>
      </c>
      <c r="E124" s="109">
        <v>880072264</v>
      </c>
      <c r="F124" s="32">
        <f>SUMIF(подушевое!$C$5:$C$98,B124,подушевое!$I$5:$I$98)</f>
        <v>-169897</v>
      </c>
      <c r="G124" s="27">
        <v>169897</v>
      </c>
      <c r="H124" s="27"/>
      <c r="I124" s="27"/>
      <c r="J124" s="27"/>
      <c r="K124" s="31">
        <f t="shared" si="3"/>
        <v>0</v>
      </c>
      <c r="L124" s="109">
        <f t="shared" si="4"/>
        <v>880072264</v>
      </c>
    </row>
    <row r="125" spans="2:12" ht="46.8">
      <c r="B125" s="10">
        <v>780099</v>
      </c>
      <c r="C125" s="7">
        <v>119</v>
      </c>
      <c r="D125" s="12" t="s">
        <v>128</v>
      </c>
      <c r="E125" s="109">
        <v>2568172025</v>
      </c>
      <c r="F125" s="32">
        <f>SUMIF(подушевое!$C$5:$C$98,B125,подушевое!$I$5:$I$98)</f>
        <v>-158088</v>
      </c>
      <c r="G125" s="27">
        <v>158088</v>
      </c>
      <c r="H125" s="27"/>
      <c r="I125" s="27"/>
      <c r="J125" s="27"/>
      <c r="K125" s="31">
        <f t="shared" si="3"/>
        <v>0</v>
      </c>
      <c r="L125" s="109">
        <f t="shared" si="4"/>
        <v>2568172025</v>
      </c>
    </row>
    <row r="126" spans="2:12" ht="62.4" hidden="1">
      <c r="B126" s="10">
        <v>780139</v>
      </c>
      <c r="C126" s="7">
        <v>120</v>
      </c>
      <c r="D126" s="12" t="s">
        <v>129</v>
      </c>
      <c r="E126" s="9">
        <v>215479892</v>
      </c>
      <c r="F126" s="33">
        <f>SUMIF(подушевое!$C$5:$C$98,B126,подушевое!$I$5:$I$98)</f>
        <v>0</v>
      </c>
      <c r="G126" s="27"/>
      <c r="H126" s="27"/>
      <c r="I126" s="27"/>
      <c r="J126" s="27"/>
      <c r="K126" s="31">
        <f t="shared" si="3"/>
        <v>0</v>
      </c>
      <c r="L126" s="9">
        <f t="shared" si="4"/>
        <v>215479892</v>
      </c>
    </row>
    <row r="127" spans="2:12" ht="46.8" hidden="1">
      <c r="B127" s="10">
        <v>780175</v>
      </c>
      <c r="C127" s="7">
        <v>121</v>
      </c>
      <c r="D127" s="12" t="s">
        <v>130</v>
      </c>
      <c r="E127" s="9">
        <v>52276398</v>
      </c>
      <c r="F127" s="33">
        <f>SUMIF(подушевое!$C$5:$C$98,B127,подушевое!$I$5:$I$98)</f>
        <v>0</v>
      </c>
      <c r="G127" s="27"/>
      <c r="H127" s="27"/>
      <c r="I127" s="27"/>
      <c r="J127" s="27"/>
      <c r="K127" s="31">
        <f t="shared" si="3"/>
        <v>0</v>
      </c>
      <c r="L127" s="9">
        <f t="shared" si="4"/>
        <v>52276398</v>
      </c>
    </row>
    <row r="128" spans="2:12" ht="46.8">
      <c r="B128" s="10">
        <v>780121</v>
      </c>
      <c r="C128" s="7">
        <v>122</v>
      </c>
      <c r="D128" s="12" t="s">
        <v>131</v>
      </c>
      <c r="E128" s="109">
        <v>570767021</v>
      </c>
      <c r="F128" s="32">
        <f>SUMIF(подушевое!$C$5:$C$98,B128,подушевое!$I$5:$I$98)</f>
        <v>-98349</v>
      </c>
      <c r="G128" s="27"/>
      <c r="H128" s="27"/>
      <c r="I128" s="27">
        <v>98349</v>
      </c>
      <c r="J128" s="27"/>
      <c r="K128" s="31">
        <f t="shared" si="3"/>
        <v>0</v>
      </c>
      <c r="L128" s="109">
        <f t="shared" si="4"/>
        <v>570767021</v>
      </c>
    </row>
    <row r="129" spans="1:12" ht="46.8">
      <c r="A129" s="2">
        <v>5</v>
      </c>
      <c r="B129" s="10">
        <v>780051</v>
      </c>
      <c r="C129" s="7">
        <v>123</v>
      </c>
      <c r="D129" s="12" t="s">
        <v>132</v>
      </c>
      <c r="E129" s="109">
        <v>494343579</v>
      </c>
      <c r="F129" s="32">
        <f>SUMIF(подушевое!$C$5:$C$98,B129,подушевое!$I$5:$I$98)</f>
        <v>-745778</v>
      </c>
      <c r="G129" s="27"/>
      <c r="H129" s="27">
        <v>745778</v>
      </c>
      <c r="I129" s="27"/>
      <c r="J129" s="27"/>
      <c r="K129" s="31">
        <f t="shared" si="3"/>
        <v>0</v>
      </c>
      <c r="L129" s="109">
        <f t="shared" si="4"/>
        <v>494343579</v>
      </c>
    </row>
    <row r="130" spans="1:12" ht="46.8">
      <c r="B130" s="10">
        <v>780057</v>
      </c>
      <c r="C130" s="7">
        <v>124</v>
      </c>
      <c r="D130" s="12" t="s">
        <v>133</v>
      </c>
      <c r="E130" s="109">
        <v>728386302</v>
      </c>
      <c r="F130" s="32">
        <f>SUMIF(подушевое!$C$5:$C$98,B130,подушевое!$I$5:$I$98)</f>
        <v>68969</v>
      </c>
      <c r="G130" s="27"/>
      <c r="H130" s="27"/>
      <c r="I130" s="27"/>
      <c r="J130" s="27">
        <v>-68969</v>
      </c>
      <c r="K130" s="31">
        <f t="shared" si="3"/>
        <v>0</v>
      </c>
      <c r="L130" s="109">
        <f t="shared" si="4"/>
        <v>728386302</v>
      </c>
    </row>
    <row r="131" spans="1:12" ht="46.8">
      <c r="B131" s="10">
        <v>780117</v>
      </c>
      <c r="C131" s="7">
        <v>125</v>
      </c>
      <c r="D131" s="12" t="s">
        <v>134</v>
      </c>
      <c r="E131" s="109">
        <v>1150688870</v>
      </c>
      <c r="F131" s="32">
        <f>SUMIF(подушевое!$C$5:$C$98,B131,подушевое!$I$5:$I$98)</f>
        <v>-38855</v>
      </c>
      <c r="G131" s="27"/>
      <c r="H131" s="27"/>
      <c r="I131" s="27"/>
      <c r="J131" s="27">
        <v>38855</v>
      </c>
      <c r="K131" s="31">
        <f t="shared" si="3"/>
        <v>0</v>
      </c>
      <c r="L131" s="109">
        <f t="shared" si="4"/>
        <v>1150688870</v>
      </c>
    </row>
    <row r="132" spans="1:12" ht="46.8">
      <c r="B132" s="10">
        <v>780133</v>
      </c>
      <c r="C132" s="7">
        <v>126</v>
      </c>
      <c r="D132" s="12" t="s">
        <v>135</v>
      </c>
      <c r="E132" s="109">
        <v>223894944</v>
      </c>
      <c r="F132" s="32">
        <f>SUMIF(подушевое!$C$5:$C$98,B132,подушевое!$I$5:$I$98)</f>
        <v>48215</v>
      </c>
      <c r="G132" s="27">
        <v>-48215</v>
      </c>
      <c r="H132" s="27"/>
      <c r="I132" s="27"/>
      <c r="J132" s="27"/>
      <c r="K132" s="31">
        <f t="shared" si="3"/>
        <v>0</v>
      </c>
      <c r="L132" s="109">
        <f t="shared" si="4"/>
        <v>223894944</v>
      </c>
    </row>
    <row r="133" spans="1:12" ht="46.8">
      <c r="B133" s="10">
        <v>780089</v>
      </c>
      <c r="C133" s="7">
        <v>127</v>
      </c>
      <c r="D133" s="12" t="s">
        <v>136</v>
      </c>
      <c r="E133" s="109">
        <v>309919534</v>
      </c>
      <c r="F133" s="32">
        <f>SUMIF(подушевое!$C$5:$C$98,B133,подушевое!$I$5:$I$98)</f>
        <v>-30879</v>
      </c>
      <c r="G133" s="27">
        <v>30879</v>
      </c>
      <c r="H133" s="27"/>
      <c r="I133" s="27"/>
      <c r="J133" s="27"/>
      <c r="K133" s="31">
        <f t="shared" si="3"/>
        <v>0</v>
      </c>
      <c r="L133" s="109">
        <f t="shared" si="4"/>
        <v>309919534</v>
      </c>
    </row>
    <row r="134" spans="1:12" ht="46.8" hidden="1">
      <c r="B134" s="10">
        <v>780085</v>
      </c>
      <c r="C134" s="7">
        <v>128</v>
      </c>
      <c r="D134" s="12" t="s">
        <v>137</v>
      </c>
      <c r="E134" s="9">
        <v>103134238</v>
      </c>
      <c r="F134" s="33">
        <f>SUMIF(подушевое!$C$5:$C$98,B134,подушевое!$I$5:$I$98)</f>
        <v>0</v>
      </c>
      <c r="G134" s="27"/>
      <c r="H134" s="27"/>
      <c r="I134" s="27"/>
      <c r="J134" s="27"/>
      <c r="K134" s="31">
        <f t="shared" si="3"/>
        <v>0</v>
      </c>
      <c r="L134" s="9">
        <f t="shared" si="4"/>
        <v>103134238</v>
      </c>
    </row>
    <row r="135" spans="1:12" ht="62.4" hidden="1">
      <c r="B135" s="10">
        <v>780157</v>
      </c>
      <c r="C135" s="7">
        <v>129</v>
      </c>
      <c r="D135" s="12" t="s">
        <v>138</v>
      </c>
      <c r="E135" s="9">
        <v>258648824</v>
      </c>
      <c r="F135" s="33">
        <f>SUMIF(подушевое!$C$5:$C$98,B135,подушевое!$I$5:$I$98)</f>
        <v>0</v>
      </c>
      <c r="G135" s="27"/>
      <c r="H135" s="27"/>
      <c r="I135" s="27"/>
      <c r="J135" s="27"/>
      <c r="K135" s="31">
        <f t="shared" ref="K135:K198" si="5">SUM(F135:J135)</f>
        <v>0</v>
      </c>
      <c r="L135" s="9">
        <f t="shared" ref="L135:L198" si="6">E135+K135</f>
        <v>258648824</v>
      </c>
    </row>
    <row r="136" spans="1:12" ht="46.8" hidden="1">
      <c r="B136" s="10">
        <v>780142</v>
      </c>
      <c r="C136" s="7">
        <v>130</v>
      </c>
      <c r="D136" s="12" t="s">
        <v>139</v>
      </c>
      <c r="E136" s="9">
        <v>180566295</v>
      </c>
      <c r="F136" s="33">
        <f>SUMIF(подушевое!$C$5:$C$98,B136,подушевое!$I$5:$I$98)</f>
        <v>0</v>
      </c>
      <c r="G136" s="27"/>
      <c r="H136" s="27"/>
      <c r="I136" s="27"/>
      <c r="J136" s="27"/>
      <c r="K136" s="31">
        <f t="shared" si="5"/>
        <v>0</v>
      </c>
      <c r="L136" s="9">
        <f t="shared" si="6"/>
        <v>180566295</v>
      </c>
    </row>
    <row r="137" spans="1:12" ht="46.8" hidden="1">
      <c r="B137" s="10">
        <v>780171</v>
      </c>
      <c r="C137" s="7">
        <v>131</v>
      </c>
      <c r="D137" s="12" t="s">
        <v>140</v>
      </c>
      <c r="E137" s="9">
        <v>50376345</v>
      </c>
      <c r="F137" s="33">
        <f>SUMIF(подушевое!$C$5:$C$98,B137,подушевое!$I$5:$I$98)</f>
        <v>0</v>
      </c>
      <c r="G137" s="27"/>
      <c r="H137" s="27"/>
      <c r="I137" s="27"/>
      <c r="J137" s="27"/>
      <c r="K137" s="31">
        <f t="shared" si="5"/>
        <v>0</v>
      </c>
      <c r="L137" s="9">
        <f t="shared" si="6"/>
        <v>50376345</v>
      </c>
    </row>
    <row r="138" spans="1:12" ht="46.8">
      <c r="B138" s="10">
        <v>780058</v>
      </c>
      <c r="C138" s="7">
        <v>132</v>
      </c>
      <c r="D138" s="12" t="s">
        <v>141</v>
      </c>
      <c r="E138" s="109">
        <v>480824820</v>
      </c>
      <c r="F138" s="32">
        <f>SUMIF(подушевое!$C$5:$C$98,B138,подушевое!$I$5:$I$98)</f>
        <v>26188</v>
      </c>
      <c r="G138" s="27">
        <v>-26188</v>
      </c>
      <c r="H138" s="27"/>
      <c r="I138" s="27"/>
      <c r="J138" s="27"/>
      <c r="K138" s="31">
        <f t="shared" si="5"/>
        <v>0</v>
      </c>
      <c r="L138" s="109">
        <f t="shared" si="6"/>
        <v>480824820</v>
      </c>
    </row>
    <row r="139" spans="1:12" ht="46.8">
      <c r="B139" s="10">
        <v>780062</v>
      </c>
      <c r="C139" s="7">
        <v>133</v>
      </c>
      <c r="D139" s="12" t="s">
        <v>142</v>
      </c>
      <c r="E139" s="109">
        <v>1275569345</v>
      </c>
      <c r="F139" s="32">
        <f>SUMIF(подушевое!$C$5:$C$98,B139,подушевое!$I$5:$I$98)</f>
        <v>113875</v>
      </c>
      <c r="G139" s="27">
        <v>-113875</v>
      </c>
      <c r="H139" s="27"/>
      <c r="I139" s="27"/>
      <c r="J139" s="27"/>
      <c r="K139" s="31">
        <f t="shared" si="5"/>
        <v>0</v>
      </c>
      <c r="L139" s="109">
        <f t="shared" si="6"/>
        <v>1275569345</v>
      </c>
    </row>
    <row r="140" spans="1:12" ht="46.8">
      <c r="B140" s="10">
        <v>780052</v>
      </c>
      <c r="C140" s="7">
        <v>134</v>
      </c>
      <c r="D140" s="12" t="s">
        <v>143</v>
      </c>
      <c r="E140" s="109">
        <v>554880662</v>
      </c>
      <c r="F140" s="32">
        <f>SUMIF(подушевое!$C$5:$C$98,B140,подушевое!$I$5:$I$98)</f>
        <v>-3947</v>
      </c>
      <c r="G140" s="27"/>
      <c r="H140" s="27"/>
      <c r="I140" s="27"/>
      <c r="J140" s="27">
        <v>3947</v>
      </c>
      <c r="K140" s="31">
        <f t="shared" si="5"/>
        <v>0</v>
      </c>
      <c r="L140" s="109">
        <f t="shared" si="6"/>
        <v>554880662</v>
      </c>
    </row>
    <row r="141" spans="1:12" ht="46.8">
      <c r="B141" s="10">
        <v>780083</v>
      </c>
      <c r="C141" s="7">
        <v>135</v>
      </c>
      <c r="D141" s="12" t="s">
        <v>144</v>
      </c>
      <c r="E141" s="109">
        <v>552620773</v>
      </c>
      <c r="F141" s="32">
        <f>SUMIF(подушевое!$C$5:$C$98,B141,подушевое!$I$5:$I$98)</f>
        <v>20617</v>
      </c>
      <c r="G141" s="27"/>
      <c r="H141" s="27"/>
      <c r="I141" s="27">
        <v>-20617</v>
      </c>
      <c r="J141" s="27"/>
      <c r="K141" s="31">
        <f t="shared" si="5"/>
        <v>0</v>
      </c>
      <c r="L141" s="109">
        <f t="shared" si="6"/>
        <v>552620773</v>
      </c>
    </row>
    <row r="142" spans="1:12" ht="46.8">
      <c r="B142" s="10">
        <v>780061</v>
      </c>
      <c r="C142" s="7">
        <v>136</v>
      </c>
      <c r="D142" s="12" t="s">
        <v>145</v>
      </c>
      <c r="E142" s="109">
        <v>644753012</v>
      </c>
      <c r="F142" s="32">
        <f>SUMIF(подушевое!$C$5:$C$98,B142,подушевое!$I$5:$I$98)</f>
        <v>57100</v>
      </c>
      <c r="G142" s="27">
        <v>-57100</v>
      </c>
      <c r="H142" s="27"/>
      <c r="I142" s="27"/>
      <c r="J142" s="27"/>
      <c r="K142" s="31">
        <f t="shared" si="5"/>
        <v>0</v>
      </c>
      <c r="L142" s="109">
        <f t="shared" si="6"/>
        <v>644753012</v>
      </c>
    </row>
    <row r="143" spans="1:12" ht="46.8">
      <c r="B143" s="10">
        <v>780063</v>
      </c>
      <c r="C143" s="7">
        <v>137</v>
      </c>
      <c r="D143" s="12" t="s">
        <v>146</v>
      </c>
      <c r="E143" s="109">
        <v>808538753</v>
      </c>
      <c r="F143" s="32">
        <f>SUMIF(подушевое!$C$5:$C$98,B143,подушевое!$I$5:$I$98)</f>
        <v>89394</v>
      </c>
      <c r="G143" s="27"/>
      <c r="H143" s="27"/>
      <c r="I143" s="27"/>
      <c r="J143" s="27">
        <v>-89394</v>
      </c>
      <c r="K143" s="31">
        <f t="shared" si="5"/>
        <v>0</v>
      </c>
      <c r="L143" s="109">
        <f t="shared" si="6"/>
        <v>808538753</v>
      </c>
    </row>
    <row r="144" spans="1:12" ht="46.8">
      <c r="B144" s="10">
        <v>780064</v>
      </c>
      <c r="C144" s="7">
        <v>138</v>
      </c>
      <c r="D144" s="12" t="s">
        <v>147</v>
      </c>
      <c r="E144" s="109">
        <v>436461264</v>
      </c>
      <c r="F144" s="32">
        <f>SUMIF(подушевое!$C$5:$C$98,B144,подушевое!$I$5:$I$98)</f>
        <v>-41811</v>
      </c>
      <c r="G144" s="27"/>
      <c r="H144" s="27"/>
      <c r="I144" s="27">
        <v>41811</v>
      </c>
      <c r="J144" s="27"/>
      <c r="K144" s="31">
        <f t="shared" si="5"/>
        <v>0</v>
      </c>
      <c r="L144" s="109">
        <f t="shared" si="6"/>
        <v>436461264</v>
      </c>
    </row>
    <row r="145" spans="2:12" ht="62.4">
      <c r="B145" s="10">
        <v>780129</v>
      </c>
      <c r="C145" s="7">
        <v>139</v>
      </c>
      <c r="D145" s="12" t="s">
        <v>148</v>
      </c>
      <c r="E145" s="109">
        <v>757832299</v>
      </c>
      <c r="F145" s="32">
        <f>SUMIF(подушевое!$C$5:$C$98,B145,подушевое!$I$5:$I$98)</f>
        <v>173325</v>
      </c>
      <c r="G145" s="27"/>
      <c r="H145" s="27"/>
      <c r="I145" s="27">
        <v>-173325</v>
      </c>
      <c r="J145" s="27"/>
      <c r="K145" s="31">
        <f t="shared" si="5"/>
        <v>0</v>
      </c>
      <c r="L145" s="109">
        <f t="shared" si="6"/>
        <v>757832299</v>
      </c>
    </row>
    <row r="146" spans="2:12" ht="62.4">
      <c r="B146" s="10">
        <v>780023</v>
      </c>
      <c r="C146" s="7">
        <v>140</v>
      </c>
      <c r="D146" s="12" t="s">
        <v>149</v>
      </c>
      <c r="E146" s="109">
        <v>161978932</v>
      </c>
      <c r="F146" s="32">
        <f>SUMIF(подушевое!$C$5:$C$98,B146,подушевое!$I$5:$I$98)</f>
        <v>-120167</v>
      </c>
      <c r="G146" s="27"/>
      <c r="H146" s="27">
        <v>120167</v>
      </c>
      <c r="I146" s="27"/>
      <c r="J146" s="27"/>
      <c r="K146" s="31">
        <f t="shared" si="5"/>
        <v>0</v>
      </c>
      <c r="L146" s="109">
        <f t="shared" si="6"/>
        <v>161978932</v>
      </c>
    </row>
    <row r="147" spans="2:12" ht="46.8">
      <c r="B147" s="10">
        <v>780025</v>
      </c>
      <c r="C147" s="7">
        <v>141</v>
      </c>
      <c r="D147" s="12" t="s">
        <v>150</v>
      </c>
      <c r="E147" s="109">
        <v>256710351</v>
      </c>
      <c r="F147" s="32">
        <f>SUMIF(подушевое!$C$5:$C$98,B147,подушевое!$I$5:$I$98)</f>
        <v>-36647</v>
      </c>
      <c r="G147" s="27"/>
      <c r="H147" s="27">
        <v>36647</v>
      </c>
      <c r="I147" s="27"/>
      <c r="J147" s="27"/>
      <c r="K147" s="31">
        <f t="shared" si="5"/>
        <v>0</v>
      </c>
      <c r="L147" s="109">
        <f t="shared" si="6"/>
        <v>256710351</v>
      </c>
    </row>
    <row r="148" spans="2:12" ht="46.8">
      <c r="B148" s="10">
        <v>780028</v>
      </c>
      <c r="C148" s="7">
        <v>142</v>
      </c>
      <c r="D148" s="12" t="s">
        <v>151</v>
      </c>
      <c r="E148" s="109">
        <v>418357361</v>
      </c>
      <c r="F148" s="32">
        <f>SUMIF(подушевое!$C$5:$C$98,B148,подушевое!$I$5:$I$98)</f>
        <v>-159916</v>
      </c>
      <c r="G148" s="27"/>
      <c r="H148" s="27">
        <v>159916</v>
      </c>
      <c r="I148" s="27"/>
      <c r="J148" s="27"/>
      <c r="K148" s="31">
        <f t="shared" si="5"/>
        <v>0</v>
      </c>
      <c r="L148" s="109">
        <f t="shared" si="6"/>
        <v>418357361</v>
      </c>
    </row>
    <row r="149" spans="2:12" ht="46.8" hidden="1">
      <c r="B149" s="10">
        <v>780096</v>
      </c>
      <c r="C149" s="7">
        <v>143</v>
      </c>
      <c r="D149" s="12" t="s">
        <v>152</v>
      </c>
      <c r="E149" s="9">
        <v>90603634</v>
      </c>
      <c r="F149" s="33">
        <f>SUMIF(подушевое!$C$5:$C$98,B149,подушевое!$I$5:$I$98)</f>
        <v>0</v>
      </c>
      <c r="G149" s="27"/>
      <c r="H149" s="27"/>
      <c r="I149" s="27"/>
      <c r="J149" s="27"/>
      <c r="K149" s="31">
        <f t="shared" si="5"/>
        <v>0</v>
      </c>
      <c r="L149" s="9">
        <f t="shared" si="6"/>
        <v>90603634</v>
      </c>
    </row>
    <row r="150" spans="2:12" ht="62.4" hidden="1">
      <c r="B150" s="10">
        <v>780181</v>
      </c>
      <c r="C150" s="7">
        <v>144</v>
      </c>
      <c r="D150" s="12" t="s">
        <v>153</v>
      </c>
      <c r="E150" s="9">
        <v>87799565</v>
      </c>
      <c r="F150" s="33">
        <f>SUMIF(подушевое!$C$5:$C$98,B150,подушевое!$I$5:$I$98)</f>
        <v>0</v>
      </c>
      <c r="G150" s="27"/>
      <c r="H150" s="27"/>
      <c r="I150" s="27"/>
      <c r="J150" s="27"/>
      <c r="K150" s="31">
        <f t="shared" si="5"/>
        <v>0</v>
      </c>
      <c r="L150" s="9">
        <f t="shared" si="6"/>
        <v>87799565</v>
      </c>
    </row>
    <row r="151" spans="2:12" ht="46.8" hidden="1">
      <c r="B151" s="10">
        <v>780136</v>
      </c>
      <c r="C151" s="7">
        <v>145</v>
      </c>
      <c r="D151" s="12" t="s">
        <v>154</v>
      </c>
      <c r="E151" s="9">
        <v>121544505</v>
      </c>
      <c r="F151" s="33">
        <f>SUMIF(подушевое!$C$5:$C$98,B151,подушевое!$I$5:$I$98)</f>
        <v>0</v>
      </c>
      <c r="G151" s="27"/>
      <c r="H151" s="27"/>
      <c r="I151" s="27"/>
      <c r="J151" s="27"/>
      <c r="K151" s="31">
        <f t="shared" si="5"/>
        <v>0</v>
      </c>
      <c r="L151" s="9">
        <f t="shared" si="6"/>
        <v>121544505</v>
      </c>
    </row>
    <row r="152" spans="2:12" ht="62.4" hidden="1">
      <c r="B152" s="10">
        <v>780154</v>
      </c>
      <c r="C152" s="7">
        <v>146</v>
      </c>
      <c r="D152" s="12" t="s">
        <v>155</v>
      </c>
      <c r="E152" s="9">
        <v>217356869</v>
      </c>
      <c r="F152" s="33">
        <f>SUMIF(подушевое!$C$5:$C$98,B152,подушевое!$I$5:$I$98)</f>
        <v>0</v>
      </c>
      <c r="G152" s="27"/>
      <c r="H152" s="27"/>
      <c r="I152" s="27"/>
      <c r="J152" s="27"/>
      <c r="K152" s="31">
        <f t="shared" si="5"/>
        <v>0</v>
      </c>
      <c r="L152" s="9">
        <f t="shared" si="6"/>
        <v>217356869</v>
      </c>
    </row>
    <row r="153" spans="2:12" ht="46.8">
      <c r="B153" s="10">
        <v>780053</v>
      </c>
      <c r="C153" s="7">
        <v>147</v>
      </c>
      <c r="D153" s="12" t="s">
        <v>156</v>
      </c>
      <c r="E153" s="109">
        <v>288927924</v>
      </c>
      <c r="F153" s="32">
        <f>SUMIF(подушевое!$C$5:$C$98,B153,подушевое!$I$5:$I$98)</f>
        <v>27931</v>
      </c>
      <c r="G153" s="27"/>
      <c r="H153" s="27">
        <v>-27931</v>
      </c>
      <c r="I153" s="27"/>
      <c r="J153" s="27"/>
      <c r="K153" s="31">
        <f t="shared" si="5"/>
        <v>0</v>
      </c>
      <c r="L153" s="109">
        <f t="shared" si="6"/>
        <v>288927924</v>
      </c>
    </row>
    <row r="154" spans="2:12" ht="46.8">
      <c r="B154" s="10">
        <v>780054</v>
      </c>
      <c r="C154" s="7">
        <v>148</v>
      </c>
      <c r="D154" s="12" t="s">
        <v>157</v>
      </c>
      <c r="E154" s="109">
        <v>595013349</v>
      </c>
      <c r="F154" s="32">
        <f>SUMIF(подушевое!$C$5:$C$98,B154,подушевое!$I$5:$I$98)</f>
        <v>21682</v>
      </c>
      <c r="G154" s="27"/>
      <c r="H154" s="27">
        <v>-21682</v>
      </c>
      <c r="I154" s="27"/>
      <c r="J154" s="27"/>
      <c r="K154" s="31">
        <f t="shared" si="5"/>
        <v>0</v>
      </c>
      <c r="L154" s="109">
        <f t="shared" si="6"/>
        <v>595013349</v>
      </c>
    </row>
    <row r="155" spans="2:12" ht="46.8">
      <c r="B155" s="10">
        <v>780055</v>
      </c>
      <c r="C155" s="7">
        <v>149</v>
      </c>
      <c r="D155" s="12" t="s">
        <v>158</v>
      </c>
      <c r="E155" s="109">
        <v>837025010</v>
      </c>
      <c r="F155" s="32">
        <f>SUMIF(подушевое!$C$5:$C$98,B155,подушевое!$I$5:$I$98)</f>
        <v>7589</v>
      </c>
      <c r="G155" s="27">
        <v>-7589</v>
      </c>
      <c r="H155" s="27"/>
      <c r="I155" s="27"/>
      <c r="J155" s="27"/>
      <c r="K155" s="31">
        <f t="shared" si="5"/>
        <v>0</v>
      </c>
      <c r="L155" s="109">
        <f t="shared" si="6"/>
        <v>837025010</v>
      </c>
    </row>
    <row r="156" spans="2:12" ht="46.8">
      <c r="B156" s="10">
        <v>780021</v>
      </c>
      <c r="C156" s="7">
        <v>150</v>
      </c>
      <c r="D156" s="12" t="s">
        <v>159</v>
      </c>
      <c r="E156" s="109">
        <v>105854200</v>
      </c>
      <c r="F156" s="32">
        <f>SUMIF(подушевое!$C$5:$C$98,B156,подушевое!$I$5:$I$98)</f>
        <v>-33720</v>
      </c>
      <c r="G156" s="27"/>
      <c r="H156" s="27"/>
      <c r="I156" s="27">
        <v>33720</v>
      </c>
      <c r="J156" s="27"/>
      <c r="K156" s="31">
        <f t="shared" si="5"/>
        <v>0</v>
      </c>
      <c r="L156" s="109">
        <f t="shared" si="6"/>
        <v>105854200</v>
      </c>
    </row>
    <row r="157" spans="2:12" ht="46.8" hidden="1">
      <c r="B157" s="10">
        <v>780155</v>
      </c>
      <c r="C157" s="7">
        <v>151</v>
      </c>
      <c r="D157" s="12" t="s">
        <v>160</v>
      </c>
      <c r="E157" s="9">
        <v>67966494</v>
      </c>
      <c r="F157" s="33">
        <f>SUMIF(подушевое!$C$5:$C$98,B157,подушевое!$I$5:$I$98)</f>
        <v>0</v>
      </c>
      <c r="G157" s="27"/>
      <c r="H157" s="27"/>
      <c r="I157" s="27"/>
      <c r="J157" s="27"/>
      <c r="K157" s="31">
        <f t="shared" si="5"/>
        <v>0</v>
      </c>
      <c r="L157" s="9">
        <f t="shared" si="6"/>
        <v>67966494</v>
      </c>
    </row>
    <row r="158" spans="2:12" ht="46.8" hidden="1">
      <c r="B158" s="10">
        <v>780144</v>
      </c>
      <c r="C158" s="7">
        <v>152</v>
      </c>
      <c r="D158" s="12" t="s">
        <v>161</v>
      </c>
      <c r="E158" s="9">
        <v>59959022</v>
      </c>
      <c r="F158" s="33">
        <f>SUMIF(подушевое!$C$5:$C$98,B158,подушевое!$I$5:$I$98)</f>
        <v>0</v>
      </c>
      <c r="G158" s="27"/>
      <c r="H158" s="27"/>
      <c r="I158" s="27"/>
      <c r="J158" s="27"/>
      <c r="K158" s="31">
        <f t="shared" si="5"/>
        <v>0</v>
      </c>
      <c r="L158" s="9">
        <f t="shared" si="6"/>
        <v>59959022</v>
      </c>
    </row>
    <row r="159" spans="2:12" ht="46.8" hidden="1">
      <c r="B159" s="10">
        <v>780174</v>
      </c>
      <c r="C159" s="7">
        <v>153</v>
      </c>
      <c r="D159" s="12" t="s">
        <v>162</v>
      </c>
      <c r="E159" s="9">
        <v>12670783</v>
      </c>
      <c r="F159" s="33">
        <f>SUMIF(подушевое!$C$5:$C$98,B159,подушевое!$I$5:$I$98)</f>
        <v>0</v>
      </c>
      <c r="G159" s="27"/>
      <c r="H159" s="27"/>
      <c r="I159" s="27"/>
      <c r="J159" s="27"/>
      <c r="K159" s="31">
        <f t="shared" si="5"/>
        <v>0</v>
      </c>
      <c r="L159" s="9">
        <f t="shared" si="6"/>
        <v>12670783</v>
      </c>
    </row>
    <row r="160" spans="2:12" ht="46.8">
      <c r="B160" s="10">
        <v>780306</v>
      </c>
      <c r="C160" s="7">
        <v>154</v>
      </c>
      <c r="D160" s="12" t="s">
        <v>163</v>
      </c>
      <c r="E160" s="109">
        <v>662359736</v>
      </c>
      <c r="F160" s="32">
        <f>SUMIF(подушевое!$C$5:$C$98,B160,подушевое!$I$5:$I$98)</f>
        <v>-76259</v>
      </c>
      <c r="G160" s="27"/>
      <c r="H160" s="27"/>
      <c r="I160" s="27">
        <v>76259</v>
      </c>
      <c r="J160" s="27"/>
      <c r="K160" s="31">
        <f t="shared" si="5"/>
        <v>0</v>
      </c>
      <c r="L160" s="109">
        <f t="shared" si="6"/>
        <v>662359736</v>
      </c>
    </row>
    <row r="161" spans="2:12" ht="62.4" hidden="1">
      <c r="B161" s="10">
        <v>780367</v>
      </c>
      <c r="C161" s="7">
        <v>155</v>
      </c>
      <c r="D161" s="12" t="s">
        <v>164</v>
      </c>
      <c r="E161" s="9">
        <v>230814687</v>
      </c>
      <c r="F161" s="33">
        <f>SUMIF(подушевое!$C$5:$C$98,B161,подушевое!$I$5:$I$98)</f>
        <v>0</v>
      </c>
      <c r="G161" s="27"/>
      <c r="H161" s="27"/>
      <c r="I161" s="27"/>
      <c r="J161" s="27"/>
      <c r="K161" s="31">
        <f t="shared" si="5"/>
        <v>0</v>
      </c>
      <c r="L161" s="9">
        <f t="shared" si="6"/>
        <v>230814687</v>
      </c>
    </row>
    <row r="162" spans="2:12" ht="46.8">
      <c r="B162" s="10">
        <v>780116</v>
      </c>
      <c r="C162" s="7">
        <v>156</v>
      </c>
      <c r="D162" s="12" t="s">
        <v>165</v>
      </c>
      <c r="E162" s="109">
        <v>646231588</v>
      </c>
      <c r="F162" s="32">
        <f>SUMIF(подушевое!$C$5:$C$98,B162,подушевое!$I$5:$I$98)</f>
        <v>222398</v>
      </c>
      <c r="G162" s="27"/>
      <c r="H162" s="27">
        <v>-222398</v>
      </c>
      <c r="I162" s="27"/>
      <c r="J162" s="27"/>
      <c r="K162" s="31">
        <f t="shared" si="5"/>
        <v>0</v>
      </c>
      <c r="L162" s="109">
        <f t="shared" si="6"/>
        <v>646231588</v>
      </c>
    </row>
    <row r="163" spans="2:12" ht="46.8">
      <c r="B163" s="10">
        <v>780127</v>
      </c>
      <c r="C163" s="7">
        <v>157</v>
      </c>
      <c r="D163" s="12" t="s">
        <v>166</v>
      </c>
      <c r="E163" s="109">
        <v>569426342</v>
      </c>
      <c r="F163" s="32">
        <f>SUMIF(подушевое!$C$5:$C$98,B163,подушевое!$I$5:$I$98)</f>
        <v>207199</v>
      </c>
      <c r="G163" s="27">
        <v>-207199</v>
      </c>
      <c r="H163" s="27"/>
      <c r="I163" s="27"/>
      <c r="J163" s="27"/>
      <c r="K163" s="31">
        <f t="shared" si="5"/>
        <v>0</v>
      </c>
      <c r="L163" s="109">
        <f t="shared" si="6"/>
        <v>569426342</v>
      </c>
    </row>
    <row r="164" spans="2:12" ht="46.8">
      <c r="B164" s="10">
        <v>780098</v>
      </c>
      <c r="C164" s="7">
        <v>158</v>
      </c>
      <c r="D164" s="12" t="s">
        <v>167</v>
      </c>
      <c r="E164" s="109">
        <v>676637905</v>
      </c>
      <c r="F164" s="32">
        <f>SUMIF(подушевое!$C$5:$C$98,B164,подушевое!$I$5:$I$98)</f>
        <v>154472</v>
      </c>
      <c r="G164" s="27">
        <v>-154472</v>
      </c>
      <c r="H164" s="27"/>
      <c r="I164" s="27"/>
      <c r="J164" s="27"/>
      <c r="K164" s="31">
        <f t="shared" si="5"/>
        <v>0</v>
      </c>
      <c r="L164" s="109">
        <f t="shared" si="6"/>
        <v>676637905</v>
      </c>
    </row>
    <row r="165" spans="2:12" ht="46.8">
      <c r="B165" s="10">
        <v>780102</v>
      </c>
      <c r="C165" s="7">
        <v>159</v>
      </c>
      <c r="D165" s="12" t="s">
        <v>168</v>
      </c>
      <c r="E165" s="109">
        <v>860098284</v>
      </c>
      <c r="F165" s="32">
        <f>SUMIF(подушевое!$C$5:$C$98,B165,подушевое!$I$5:$I$98)</f>
        <v>-99237</v>
      </c>
      <c r="G165" s="27"/>
      <c r="H165" s="27"/>
      <c r="I165" s="27"/>
      <c r="J165" s="27">
        <v>99237</v>
      </c>
      <c r="K165" s="31">
        <f t="shared" si="5"/>
        <v>0</v>
      </c>
      <c r="L165" s="109">
        <f t="shared" si="6"/>
        <v>860098284</v>
      </c>
    </row>
    <row r="166" spans="2:12" ht="46.8">
      <c r="B166" s="10">
        <v>780082</v>
      </c>
      <c r="C166" s="7">
        <v>160</v>
      </c>
      <c r="D166" s="12" t="s">
        <v>169</v>
      </c>
      <c r="E166" s="109">
        <v>2960396797</v>
      </c>
      <c r="F166" s="32">
        <f>SUMIF(подушевое!$C$5:$C$98,B166,подушевое!$I$5:$I$98)</f>
        <v>87627</v>
      </c>
      <c r="G166" s="27"/>
      <c r="H166" s="27">
        <v>-87627</v>
      </c>
      <c r="I166" s="27"/>
      <c r="J166" s="27"/>
      <c r="K166" s="31">
        <f t="shared" si="5"/>
        <v>0</v>
      </c>
      <c r="L166" s="109">
        <f t="shared" si="6"/>
        <v>2960396797</v>
      </c>
    </row>
    <row r="167" spans="2:12" ht="46.8">
      <c r="B167" s="10">
        <v>780088</v>
      </c>
      <c r="C167" s="7">
        <v>161</v>
      </c>
      <c r="D167" s="12" t="s">
        <v>170</v>
      </c>
      <c r="E167" s="109">
        <v>312337052</v>
      </c>
      <c r="F167" s="32">
        <f>SUMIF(подушевое!$C$5:$C$98,B167,подушевое!$I$5:$I$98)</f>
        <v>-2971</v>
      </c>
      <c r="G167" s="27">
        <v>2971</v>
      </c>
      <c r="H167" s="27"/>
      <c r="I167" s="27"/>
      <c r="J167" s="27"/>
      <c r="K167" s="31">
        <f t="shared" si="5"/>
        <v>0</v>
      </c>
      <c r="L167" s="109">
        <f t="shared" si="6"/>
        <v>312337052</v>
      </c>
    </row>
    <row r="168" spans="2:12" ht="46.8" hidden="1">
      <c r="B168" s="10">
        <v>780097</v>
      </c>
      <c r="C168" s="7">
        <v>162</v>
      </c>
      <c r="D168" s="12" t="s">
        <v>171</v>
      </c>
      <c r="E168" s="9">
        <v>162189517</v>
      </c>
      <c r="F168" s="33">
        <f>SUMIF(подушевое!$C$5:$C$98,B168,подушевое!$I$5:$I$98)</f>
        <v>0</v>
      </c>
      <c r="G168" s="27"/>
      <c r="H168" s="27"/>
      <c r="I168" s="27"/>
      <c r="J168" s="27"/>
      <c r="K168" s="31">
        <f t="shared" si="5"/>
        <v>0</v>
      </c>
      <c r="L168" s="9">
        <f t="shared" si="6"/>
        <v>162189517</v>
      </c>
    </row>
    <row r="169" spans="2:12" ht="46.8" hidden="1">
      <c r="B169" s="10">
        <v>780173</v>
      </c>
      <c r="C169" s="7">
        <v>163</v>
      </c>
      <c r="D169" s="12" t="s">
        <v>172</v>
      </c>
      <c r="E169" s="9">
        <v>83464632</v>
      </c>
      <c r="F169" s="33">
        <f>SUMIF(подушевое!$C$5:$C$98,B169,подушевое!$I$5:$I$98)</f>
        <v>0</v>
      </c>
      <c r="G169" s="27"/>
      <c r="H169" s="27"/>
      <c r="I169" s="27"/>
      <c r="J169" s="27"/>
      <c r="K169" s="31">
        <f t="shared" si="5"/>
        <v>0</v>
      </c>
      <c r="L169" s="9">
        <f t="shared" si="6"/>
        <v>83464632</v>
      </c>
    </row>
    <row r="170" spans="2:12" ht="62.4" hidden="1">
      <c r="B170" s="10">
        <v>780169</v>
      </c>
      <c r="C170" s="7">
        <v>164</v>
      </c>
      <c r="D170" s="12" t="s">
        <v>173</v>
      </c>
      <c r="E170" s="9">
        <v>809615653</v>
      </c>
      <c r="F170" s="33">
        <f>SUMIF(подушевое!$C$5:$C$98,B170,подушевое!$I$5:$I$98)</f>
        <v>0</v>
      </c>
      <c r="G170" s="27"/>
      <c r="H170" s="27"/>
      <c r="I170" s="27"/>
      <c r="J170" s="27"/>
      <c r="K170" s="31">
        <f t="shared" si="5"/>
        <v>0</v>
      </c>
      <c r="L170" s="9">
        <f t="shared" si="6"/>
        <v>809615653</v>
      </c>
    </row>
    <row r="171" spans="2:12" ht="62.4">
      <c r="B171" s="10">
        <v>780132</v>
      </c>
      <c r="C171" s="7">
        <v>165</v>
      </c>
      <c r="D171" s="12" t="s">
        <v>174</v>
      </c>
      <c r="E171" s="109">
        <v>1360110269</v>
      </c>
      <c r="F171" s="32">
        <f>SUMIF(подушевое!$C$5:$C$98,B171,подушевое!$I$5:$I$98)</f>
        <v>353639</v>
      </c>
      <c r="G171" s="27"/>
      <c r="H171" s="27">
        <v>-353639</v>
      </c>
      <c r="I171" s="27"/>
      <c r="J171" s="27"/>
      <c r="K171" s="31">
        <f t="shared" si="5"/>
        <v>0</v>
      </c>
      <c r="L171" s="109">
        <f t="shared" si="6"/>
        <v>1360110269</v>
      </c>
    </row>
    <row r="172" spans="2:12" ht="62.4">
      <c r="B172" s="10">
        <v>780090</v>
      </c>
      <c r="C172" s="7">
        <v>166</v>
      </c>
      <c r="D172" s="12" t="s">
        <v>175</v>
      </c>
      <c r="E172" s="109">
        <v>667917652</v>
      </c>
      <c r="F172" s="32">
        <f>SUMIF(подушевое!$C$5:$C$98,B172,подушевое!$I$5:$I$98)</f>
        <v>271083</v>
      </c>
      <c r="G172" s="27"/>
      <c r="H172" s="27">
        <v>-271083</v>
      </c>
      <c r="I172" s="27"/>
      <c r="J172" s="27"/>
      <c r="K172" s="31">
        <f t="shared" si="5"/>
        <v>0</v>
      </c>
      <c r="L172" s="109">
        <f t="shared" si="6"/>
        <v>667917652</v>
      </c>
    </row>
    <row r="173" spans="2:12" ht="62.4" hidden="1">
      <c r="B173" s="10">
        <v>780040</v>
      </c>
      <c r="C173" s="7">
        <v>167</v>
      </c>
      <c r="D173" s="12" t="s">
        <v>176</v>
      </c>
      <c r="E173" s="9">
        <v>343786398</v>
      </c>
      <c r="F173" s="33">
        <f>SUMIF(подушевое!$C$5:$C$98,B173,подушевое!$I$5:$I$98)</f>
        <v>0</v>
      </c>
      <c r="G173" s="27"/>
      <c r="H173" s="27"/>
      <c r="I173" s="27"/>
      <c r="J173" s="27"/>
      <c r="K173" s="31">
        <f t="shared" si="5"/>
        <v>0</v>
      </c>
      <c r="L173" s="9">
        <f t="shared" si="6"/>
        <v>343786398</v>
      </c>
    </row>
    <row r="174" spans="2:12" ht="62.4" hidden="1">
      <c r="B174" s="10">
        <v>780146</v>
      </c>
      <c r="C174" s="7">
        <v>168</v>
      </c>
      <c r="D174" s="12" t="s">
        <v>177</v>
      </c>
      <c r="E174" s="9">
        <v>188146092</v>
      </c>
      <c r="F174" s="33">
        <f>SUMIF(подушевое!$C$5:$C$98,B174,подушевое!$I$5:$I$98)</f>
        <v>0</v>
      </c>
      <c r="G174" s="27"/>
      <c r="H174" s="27"/>
      <c r="I174" s="27"/>
      <c r="J174" s="27"/>
      <c r="K174" s="31">
        <f t="shared" si="5"/>
        <v>0</v>
      </c>
      <c r="L174" s="9">
        <f t="shared" si="6"/>
        <v>188146092</v>
      </c>
    </row>
    <row r="175" spans="2:12" ht="46.8" hidden="1">
      <c r="B175" s="10">
        <v>780368</v>
      </c>
      <c r="C175" s="7">
        <v>169</v>
      </c>
      <c r="D175" s="12" t="s">
        <v>178</v>
      </c>
      <c r="E175" s="9">
        <v>458237644</v>
      </c>
      <c r="F175" s="33">
        <f>SUMIF(подушевое!$C$5:$C$98,B175,подушевое!$I$5:$I$98)</f>
        <v>0</v>
      </c>
      <c r="G175" s="27"/>
      <c r="H175" s="27"/>
      <c r="I175" s="27"/>
      <c r="J175" s="27"/>
      <c r="K175" s="31">
        <f t="shared" si="5"/>
        <v>0</v>
      </c>
      <c r="L175" s="9">
        <f t="shared" si="6"/>
        <v>458237644</v>
      </c>
    </row>
    <row r="176" spans="2:12" ht="46.8">
      <c r="B176" s="10">
        <v>780106</v>
      </c>
      <c r="C176" s="7">
        <v>170</v>
      </c>
      <c r="D176" s="12" t="s">
        <v>179</v>
      </c>
      <c r="E176" s="109">
        <v>512193524</v>
      </c>
      <c r="F176" s="32">
        <f>SUMIF(подушевое!$C$5:$C$98,B176,подушевое!$I$5:$I$98)</f>
        <v>-9670</v>
      </c>
      <c r="G176" s="27"/>
      <c r="H176" s="27"/>
      <c r="I176" s="27"/>
      <c r="J176" s="27">
        <v>9670</v>
      </c>
      <c r="K176" s="31">
        <f t="shared" si="5"/>
        <v>0</v>
      </c>
      <c r="L176" s="109">
        <f t="shared" si="6"/>
        <v>512193524</v>
      </c>
    </row>
    <row r="177" spans="2:12" ht="46.8">
      <c r="B177" s="10">
        <v>780115</v>
      </c>
      <c r="C177" s="7">
        <v>171</v>
      </c>
      <c r="D177" s="12" t="s">
        <v>180</v>
      </c>
      <c r="E177" s="109">
        <v>903198204</v>
      </c>
      <c r="F177" s="32">
        <f>SUMIF(подушевое!$C$5:$C$98,B177,подушевое!$I$5:$I$98)</f>
        <v>-95854</v>
      </c>
      <c r="G177" s="27"/>
      <c r="H177" s="27">
        <v>95854</v>
      </c>
      <c r="I177" s="27"/>
      <c r="J177" s="27"/>
      <c r="K177" s="31">
        <f t="shared" si="5"/>
        <v>0</v>
      </c>
      <c r="L177" s="109">
        <f t="shared" si="6"/>
        <v>903198204</v>
      </c>
    </row>
    <row r="178" spans="2:12" ht="46.8">
      <c r="B178" s="10">
        <v>780120</v>
      </c>
      <c r="C178" s="7">
        <v>172</v>
      </c>
      <c r="D178" s="12" t="s">
        <v>181</v>
      </c>
      <c r="E178" s="109">
        <v>719709153</v>
      </c>
      <c r="F178" s="32">
        <f>SUMIF(подушевое!$C$5:$C$98,B178,подушевое!$I$5:$I$98)</f>
        <v>-100275</v>
      </c>
      <c r="G178" s="27"/>
      <c r="H178" s="27">
        <v>100275</v>
      </c>
      <c r="I178" s="27"/>
      <c r="J178" s="27"/>
      <c r="K178" s="31">
        <f t="shared" si="5"/>
        <v>0</v>
      </c>
      <c r="L178" s="109">
        <f t="shared" si="6"/>
        <v>719709153</v>
      </c>
    </row>
    <row r="179" spans="2:12" ht="46.8">
      <c r="B179" s="10">
        <v>780134</v>
      </c>
      <c r="C179" s="7">
        <v>173</v>
      </c>
      <c r="D179" s="12" t="s">
        <v>182</v>
      </c>
      <c r="E179" s="109">
        <v>552662258</v>
      </c>
      <c r="F179" s="32">
        <f>SUMIF(подушевое!$C$5:$C$98,B179,подушевое!$I$5:$I$98)</f>
        <v>-122507</v>
      </c>
      <c r="G179" s="27"/>
      <c r="H179" s="27"/>
      <c r="I179" s="27"/>
      <c r="J179" s="27">
        <v>122507</v>
      </c>
      <c r="K179" s="31">
        <f t="shared" si="5"/>
        <v>0</v>
      </c>
      <c r="L179" s="109">
        <f t="shared" si="6"/>
        <v>552662258</v>
      </c>
    </row>
    <row r="180" spans="2:12" ht="46.8">
      <c r="B180" s="10">
        <v>780101</v>
      </c>
      <c r="C180" s="7">
        <v>174</v>
      </c>
      <c r="D180" s="12" t="s">
        <v>183</v>
      </c>
      <c r="E180" s="109">
        <v>1591964888</v>
      </c>
      <c r="F180" s="32">
        <f>SUMIF(подушевое!$C$5:$C$98,B180,подушевое!$I$5:$I$98)</f>
        <v>-385172</v>
      </c>
      <c r="G180" s="27"/>
      <c r="H180" s="27"/>
      <c r="I180" s="27"/>
      <c r="J180" s="27">
        <v>385172</v>
      </c>
      <c r="K180" s="31">
        <f t="shared" si="5"/>
        <v>0</v>
      </c>
      <c r="L180" s="109">
        <f t="shared" si="6"/>
        <v>1591964888</v>
      </c>
    </row>
    <row r="181" spans="2:12" ht="46.8" hidden="1">
      <c r="B181" s="10">
        <v>780161</v>
      </c>
      <c r="C181" s="7">
        <v>175</v>
      </c>
      <c r="D181" s="12" t="s">
        <v>184</v>
      </c>
      <c r="E181" s="9">
        <v>148297657</v>
      </c>
      <c r="F181" s="33">
        <f>SUMIF(подушевое!$C$5:$C$98,B181,подушевое!$I$5:$I$98)</f>
        <v>0</v>
      </c>
      <c r="G181" s="27"/>
      <c r="H181" s="27"/>
      <c r="I181" s="27"/>
      <c r="J181" s="27"/>
      <c r="K181" s="31">
        <f t="shared" si="5"/>
        <v>0</v>
      </c>
      <c r="L181" s="9">
        <f t="shared" si="6"/>
        <v>148297657</v>
      </c>
    </row>
    <row r="182" spans="2:12" ht="46.8" hidden="1">
      <c r="B182" s="10">
        <v>780147</v>
      </c>
      <c r="C182" s="7">
        <v>176</v>
      </c>
      <c r="D182" s="12" t="s">
        <v>185</v>
      </c>
      <c r="E182" s="9">
        <v>152427151</v>
      </c>
      <c r="F182" s="33">
        <f>SUMIF(подушевое!$C$5:$C$98,B182,подушевое!$I$5:$I$98)</f>
        <v>0</v>
      </c>
      <c r="G182" s="27"/>
      <c r="H182" s="27"/>
      <c r="I182" s="27"/>
      <c r="J182" s="27"/>
      <c r="K182" s="31">
        <f t="shared" si="5"/>
        <v>0</v>
      </c>
      <c r="L182" s="9">
        <f t="shared" si="6"/>
        <v>152427151</v>
      </c>
    </row>
    <row r="183" spans="2:12" ht="46.8">
      <c r="B183" s="10">
        <v>780111</v>
      </c>
      <c r="C183" s="7">
        <v>177</v>
      </c>
      <c r="D183" s="12" t="s">
        <v>186</v>
      </c>
      <c r="E183" s="109">
        <v>608046598</v>
      </c>
      <c r="F183" s="32">
        <f>SUMIF(подушевое!$C$5:$C$98,B183,подушевое!$I$5:$I$98)</f>
        <v>94740</v>
      </c>
      <c r="G183" s="27"/>
      <c r="H183" s="27">
        <v>-94740</v>
      </c>
      <c r="I183" s="27"/>
      <c r="J183" s="27"/>
      <c r="K183" s="31">
        <f t="shared" si="5"/>
        <v>0</v>
      </c>
      <c r="L183" s="109">
        <f t="shared" si="6"/>
        <v>608046598</v>
      </c>
    </row>
    <row r="184" spans="2:12" ht="46.8">
      <c r="B184" s="10">
        <v>780112</v>
      </c>
      <c r="C184" s="7">
        <v>178</v>
      </c>
      <c r="D184" s="12" t="s">
        <v>187</v>
      </c>
      <c r="E184" s="109">
        <v>589960686</v>
      </c>
      <c r="F184" s="32">
        <f>SUMIF(подушевое!$C$5:$C$98,B184,подушевое!$I$5:$I$98)</f>
        <v>-26306</v>
      </c>
      <c r="G184" s="27"/>
      <c r="H184" s="27"/>
      <c r="I184" s="27">
        <v>26306</v>
      </c>
      <c r="J184" s="27"/>
      <c r="K184" s="31">
        <f t="shared" si="5"/>
        <v>0</v>
      </c>
      <c r="L184" s="109">
        <f t="shared" si="6"/>
        <v>589960686</v>
      </c>
    </row>
    <row r="185" spans="2:12" ht="46.8">
      <c r="B185" s="10">
        <v>780056</v>
      </c>
      <c r="C185" s="7">
        <v>179</v>
      </c>
      <c r="D185" s="12" t="s">
        <v>188</v>
      </c>
      <c r="E185" s="109">
        <v>685678700</v>
      </c>
      <c r="F185" s="32">
        <f>SUMIF(подушевое!$C$5:$C$98,B185,подушевое!$I$5:$I$98)</f>
        <v>-10120</v>
      </c>
      <c r="G185" s="27"/>
      <c r="H185" s="27"/>
      <c r="I185" s="27">
        <v>10120</v>
      </c>
      <c r="J185" s="27"/>
      <c r="K185" s="31">
        <f t="shared" si="5"/>
        <v>0</v>
      </c>
      <c r="L185" s="109">
        <f t="shared" si="6"/>
        <v>685678700</v>
      </c>
    </row>
    <row r="186" spans="2:12" ht="46.8">
      <c r="B186" s="10">
        <v>780022</v>
      </c>
      <c r="C186" s="7">
        <v>180</v>
      </c>
      <c r="D186" s="12" t="s">
        <v>189</v>
      </c>
      <c r="E186" s="109">
        <v>381289224</v>
      </c>
      <c r="F186" s="32">
        <f>SUMIF(подушевое!$C$5:$C$98,B186,подушевое!$I$5:$I$98)</f>
        <v>-48821</v>
      </c>
      <c r="G186" s="27">
        <v>48821</v>
      </c>
      <c r="H186" s="27"/>
      <c r="I186" s="27"/>
      <c r="J186" s="27"/>
      <c r="K186" s="31">
        <f t="shared" si="5"/>
        <v>0</v>
      </c>
      <c r="L186" s="109">
        <f t="shared" si="6"/>
        <v>381289224</v>
      </c>
    </row>
    <row r="187" spans="2:12" ht="46.8" hidden="1">
      <c r="B187" s="10">
        <v>780180</v>
      </c>
      <c r="C187" s="7">
        <v>181</v>
      </c>
      <c r="D187" s="12" t="s">
        <v>190</v>
      </c>
      <c r="E187" s="9">
        <v>31145139</v>
      </c>
      <c r="F187" s="33">
        <f>SUMIF(подушевое!$C$5:$C$98,B187,подушевое!$I$5:$I$98)</f>
        <v>0</v>
      </c>
      <c r="G187" s="27"/>
      <c r="H187" s="27"/>
      <c r="I187" s="27"/>
      <c r="J187" s="27"/>
      <c r="K187" s="31">
        <f t="shared" si="5"/>
        <v>0</v>
      </c>
      <c r="L187" s="9">
        <f t="shared" si="6"/>
        <v>31145139</v>
      </c>
    </row>
    <row r="188" spans="2:12" ht="46.8" hidden="1">
      <c r="B188" s="10">
        <v>780163</v>
      </c>
      <c r="C188" s="7">
        <v>182</v>
      </c>
      <c r="D188" s="12" t="s">
        <v>191</v>
      </c>
      <c r="E188" s="9">
        <v>129052474</v>
      </c>
      <c r="F188" s="33">
        <f>SUMIF(подушевое!$C$5:$C$98,B188,подушевое!$I$5:$I$98)</f>
        <v>0</v>
      </c>
      <c r="G188" s="27"/>
      <c r="H188" s="27"/>
      <c r="I188" s="27"/>
      <c r="J188" s="27"/>
      <c r="K188" s="31">
        <f t="shared" si="5"/>
        <v>0</v>
      </c>
      <c r="L188" s="9">
        <f t="shared" si="6"/>
        <v>129052474</v>
      </c>
    </row>
    <row r="189" spans="2:12" ht="31.2" hidden="1">
      <c r="B189" s="15">
        <v>780075</v>
      </c>
      <c r="C189" s="7">
        <v>183</v>
      </c>
      <c r="D189" s="16" t="s">
        <v>192</v>
      </c>
      <c r="E189" s="9">
        <v>35706881</v>
      </c>
      <c r="F189" s="33">
        <f>SUMIF(подушевое!$C$5:$C$98,B189,подушевое!$I$5:$I$98)</f>
        <v>0</v>
      </c>
      <c r="G189" s="27"/>
      <c r="H189" s="27"/>
      <c r="I189" s="27"/>
      <c r="J189" s="27"/>
      <c r="K189" s="31">
        <f t="shared" si="5"/>
        <v>0</v>
      </c>
      <c r="L189" s="9">
        <f t="shared" si="6"/>
        <v>35706881</v>
      </c>
    </row>
    <row r="190" spans="2:12" ht="46.8">
      <c r="B190" s="15">
        <v>780049</v>
      </c>
      <c r="C190" s="7">
        <v>184</v>
      </c>
      <c r="D190" s="16" t="s">
        <v>193</v>
      </c>
      <c r="E190" s="109">
        <v>35466755</v>
      </c>
      <c r="F190" s="32">
        <f>SUMIF(подушевое!$C$5:$C$98,B190,подушевое!$I$5:$I$98)</f>
        <v>1926</v>
      </c>
      <c r="G190" s="27"/>
      <c r="H190" s="27"/>
      <c r="I190" s="27"/>
      <c r="J190" s="27">
        <v>-1926</v>
      </c>
      <c r="K190" s="31">
        <f t="shared" si="5"/>
        <v>0</v>
      </c>
      <c r="L190" s="109">
        <f t="shared" si="6"/>
        <v>35466755</v>
      </c>
    </row>
    <row r="191" spans="2:12" ht="62.4">
      <c r="B191" s="15">
        <v>780131</v>
      </c>
      <c r="C191" s="7">
        <v>185</v>
      </c>
      <c r="D191" s="16" t="s">
        <v>194</v>
      </c>
      <c r="E191" s="109">
        <v>260438075</v>
      </c>
      <c r="F191" s="32">
        <f>SUMIF(подушевое!$C$5:$C$98,B191,подушевое!$I$5:$I$98)</f>
        <v>7435</v>
      </c>
      <c r="G191" s="27">
        <v>-7435</v>
      </c>
      <c r="H191" s="27"/>
      <c r="I191" s="27"/>
      <c r="J191" s="27"/>
      <c r="K191" s="31">
        <f t="shared" si="5"/>
        <v>0</v>
      </c>
      <c r="L191" s="109">
        <f t="shared" si="6"/>
        <v>260438075</v>
      </c>
    </row>
    <row r="192" spans="2:12" ht="31.2" hidden="1">
      <c r="B192" s="15">
        <v>780224</v>
      </c>
      <c r="C192" s="7">
        <v>186</v>
      </c>
      <c r="D192" s="17" t="s">
        <v>195</v>
      </c>
      <c r="E192" s="9">
        <v>159150530</v>
      </c>
      <c r="F192" s="33">
        <f>SUMIF(подушевое!$C$5:$C$98,B192,подушевое!$I$5:$I$98)</f>
        <v>0</v>
      </c>
      <c r="G192" s="27"/>
      <c r="H192" s="27"/>
      <c r="I192" s="27"/>
      <c r="J192" s="27"/>
      <c r="K192" s="31">
        <f t="shared" si="5"/>
        <v>0</v>
      </c>
      <c r="L192" s="9">
        <f t="shared" si="6"/>
        <v>159150530</v>
      </c>
    </row>
    <row r="193" spans="2:12" hidden="1">
      <c r="B193" s="15">
        <v>780211</v>
      </c>
      <c r="C193" s="7">
        <v>187</v>
      </c>
      <c r="D193" s="17" t="s">
        <v>196</v>
      </c>
      <c r="E193" s="9">
        <v>88304825</v>
      </c>
      <c r="F193" s="33">
        <f>SUMIF(подушевое!$C$5:$C$98,B193,подушевое!$I$5:$I$98)</f>
        <v>0</v>
      </c>
      <c r="G193" s="27"/>
      <c r="H193" s="27"/>
      <c r="I193" s="27"/>
      <c r="J193" s="27"/>
      <c r="K193" s="31">
        <f t="shared" si="5"/>
        <v>0</v>
      </c>
      <c r="L193" s="9">
        <f t="shared" si="6"/>
        <v>88304825</v>
      </c>
    </row>
    <row r="194" spans="2:12" ht="31.2" hidden="1">
      <c r="B194" s="15">
        <v>780435</v>
      </c>
      <c r="C194" s="7">
        <v>188</v>
      </c>
      <c r="D194" s="17" t="s">
        <v>197</v>
      </c>
      <c r="E194" s="9">
        <v>35815594</v>
      </c>
      <c r="F194" s="33">
        <f>SUMIF(подушевое!$C$5:$C$98,B194,подушевое!$I$5:$I$98)</f>
        <v>0</v>
      </c>
      <c r="G194" s="27"/>
      <c r="H194" s="27"/>
      <c r="I194" s="27"/>
      <c r="J194" s="27"/>
      <c r="K194" s="31">
        <f t="shared" si="5"/>
        <v>0</v>
      </c>
      <c r="L194" s="9">
        <f t="shared" si="6"/>
        <v>35815594</v>
      </c>
    </row>
    <row r="195" spans="2:12" ht="31.2" hidden="1">
      <c r="B195" s="15">
        <v>780402</v>
      </c>
      <c r="C195" s="7">
        <v>189</v>
      </c>
      <c r="D195" s="17" t="s">
        <v>198</v>
      </c>
      <c r="E195" s="9">
        <v>0</v>
      </c>
      <c r="F195" s="33">
        <f>SUMIF(подушевое!$C$5:$C$98,B195,подушевое!$I$5:$I$98)</f>
        <v>0</v>
      </c>
      <c r="G195" s="27"/>
      <c r="H195" s="27"/>
      <c r="I195" s="27"/>
      <c r="J195" s="27"/>
      <c r="K195" s="31">
        <f t="shared" si="5"/>
        <v>0</v>
      </c>
      <c r="L195" s="9">
        <f t="shared" si="6"/>
        <v>0</v>
      </c>
    </row>
    <row r="196" spans="2:12" ht="31.2" hidden="1">
      <c r="B196" s="15">
        <v>780391</v>
      </c>
      <c r="C196" s="7">
        <v>190</v>
      </c>
      <c r="D196" s="17" t="s">
        <v>199</v>
      </c>
      <c r="E196" s="9">
        <v>2682160</v>
      </c>
      <c r="F196" s="33">
        <f>SUMIF(подушевое!$C$5:$C$98,B196,подушевое!$I$5:$I$98)</f>
        <v>0</v>
      </c>
      <c r="G196" s="27"/>
      <c r="H196" s="27"/>
      <c r="I196" s="27"/>
      <c r="J196" s="27"/>
      <c r="K196" s="31">
        <f t="shared" si="5"/>
        <v>0</v>
      </c>
      <c r="L196" s="9">
        <f t="shared" si="6"/>
        <v>2682160</v>
      </c>
    </row>
    <row r="197" spans="2:12" ht="31.2" hidden="1">
      <c r="B197" s="15">
        <v>780254</v>
      </c>
      <c r="C197" s="7">
        <v>191</v>
      </c>
      <c r="D197" s="17" t="s">
        <v>200</v>
      </c>
      <c r="E197" s="9">
        <v>5335390</v>
      </c>
      <c r="F197" s="33">
        <f>SUMIF(подушевое!$C$5:$C$98,B197,подушевое!$I$5:$I$98)</f>
        <v>0</v>
      </c>
      <c r="G197" s="27"/>
      <c r="H197" s="27"/>
      <c r="I197" s="27"/>
      <c r="J197" s="27"/>
      <c r="K197" s="31">
        <f t="shared" si="5"/>
        <v>0</v>
      </c>
      <c r="L197" s="9">
        <f t="shared" si="6"/>
        <v>5335390</v>
      </c>
    </row>
    <row r="198" spans="2:12" ht="62.4" hidden="1">
      <c r="B198" s="15">
        <v>780376</v>
      </c>
      <c r="C198" s="7">
        <v>192</v>
      </c>
      <c r="D198" s="17" t="s">
        <v>201</v>
      </c>
      <c r="E198" s="9">
        <v>1025645522</v>
      </c>
      <c r="F198" s="33">
        <f>SUMIF(подушевое!$C$5:$C$98,B198,подушевое!$I$5:$I$98)</f>
        <v>0</v>
      </c>
      <c r="G198" s="27"/>
      <c r="H198" s="27"/>
      <c r="I198" s="27"/>
      <c r="J198" s="27"/>
      <c r="K198" s="31">
        <f t="shared" si="5"/>
        <v>0</v>
      </c>
      <c r="L198" s="9">
        <f t="shared" si="6"/>
        <v>1025645522</v>
      </c>
    </row>
    <row r="199" spans="2:12" ht="31.2" hidden="1">
      <c r="B199" s="15">
        <v>780549</v>
      </c>
      <c r="C199" s="7">
        <v>193</v>
      </c>
      <c r="D199" s="17" t="s">
        <v>202</v>
      </c>
      <c r="E199" s="9">
        <v>0</v>
      </c>
      <c r="F199" s="33">
        <f>SUMIF(подушевое!$C$5:$C$98,B199,подушевое!$I$5:$I$98)</f>
        <v>0</v>
      </c>
      <c r="G199" s="27"/>
      <c r="H199" s="27"/>
      <c r="I199" s="27"/>
      <c r="J199" s="27"/>
      <c r="K199" s="31">
        <f t="shared" ref="K199:K262" si="7">SUM(F199:J199)</f>
        <v>0</v>
      </c>
      <c r="L199" s="9">
        <f t="shared" ref="L199:L262" si="8">E199+K199</f>
        <v>0</v>
      </c>
    </row>
    <row r="200" spans="2:12" ht="31.2" hidden="1">
      <c r="B200" s="15">
        <v>780662</v>
      </c>
      <c r="C200" s="7">
        <v>194</v>
      </c>
      <c r="D200" s="17" t="s">
        <v>203</v>
      </c>
      <c r="E200" s="9">
        <v>3306698</v>
      </c>
      <c r="F200" s="33">
        <f>SUMIF(подушевое!$C$5:$C$98,B200,подушевое!$I$5:$I$98)</f>
        <v>0</v>
      </c>
      <c r="G200" s="27"/>
      <c r="H200" s="27"/>
      <c r="I200" s="27"/>
      <c r="J200" s="27"/>
      <c r="K200" s="31">
        <f t="shared" si="7"/>
        <v>0</v>
      </c>
      <c r="L200" s="9">
        <f t="shared" si="8"/>
        <v>3306698</v>
      </c>
    </row>
    <row r="201" spans="2:12" ht="31.2" hidden="1">
      <c r="B201" s="15">
        <v>780694</v>
      </c>
      <c r="C201" s="7">
        <v>195</v>
      </c>
      <c r="D201" s="18" t="s">
        <v>204</v>
      </c>
      <c r="E201" s="9">
        <v>52161756</v>
      </c>
      <c r="F201" s="33">
        <f>SUMIF(подушевое!$C$5:$C$98,B201,подушевое!$I$5:$I$98)</f>
        <v>0</v>
      </c>
      <c r="G201" s="27"/>
      <c r="H201" s="27"/>
      <c r="I201" s="27"/>
      <c r="J201" s="27"/>
      <c r="K201" s="31">
        <f t="shared" si="7"/>
        <v>0</v>
      </c>
      <c r="L201" s="9">
        <f t="shared" si="8"/>
        <v>52161756</v>
      </c>
    </row>
    <row r="202" spans="2:12" ht="31.2" hidden="1">
      <c r="B202" s="15">
        <v>780222</v>
      </c>
      <c r="C202" s="7">
        <v>196</v>
      </c>
      <c r="D202" s="16" t="s">
        <v>205</v>
      </c>
      <c r="E202" s="9">
        <v>603496</v>
      </c>
      <c r="F202" s="33">
        <f>SUMIF(подушевое!$C$5:$C$98,B202,подушевое!$I$5:$I$98)</f>
        <v>0</v>
      </c>
      <c r="G202" s="27"/>
      <c r="H202" s="27"/>
      <c r="I202" s="27"/>
      <c r="J202" s="27"/>
      <c r="K202" s="31">
        <f t="shared" si="7"/>
        <v>0</v>
      </c>
      <c r="L202" s="9">
        <f t="shared" si="8"/>
        <v>603496</v>
      </c>
    </row>
    <row r="203" spans="2:12" ht="31.2" hidden="1">
      <c r="B203" s="15">
        <v>780204</v>
      </c>
      <c r="C203" s="7">
        <v>197</v>
      </c>
      <c r="D203" s="16" t="s">
        <v>206</v>
      </c>
      <c r="E203" s="9">
        <v>8125498</v>
      </c>
      <c r="F203" s="33">
        <f>SUMIF(подушевое!$C$5:$C$98,B203,подушевое!$I$5:$I$98)</f>
        <v>0</v>
      </c>
      <c r="G203" s="27"/>
      <c r="H203" s="27"/>
      <c r="I203" s="27"/>
      <c r="J203" s="27"/>
      <c r="K203" s="31">
        <f t="shared" si="7"/>
        <v>0</v>
      </c>
      <c r="L203" s="9">
        <f t="shared" si="8"/>
        <v>8125498</v>
      </c>
    </row>
    <row r="204" spans="2:12" ht="31.2" hidden="1">
      <c r="B204" s="15">
        <v>780234</v>
      </c>
      <c r="C204" s="7">
        <v>198</v>
      </c>
      <c r="D204" s="16" t="s">
        <v>207</v>
      </c>
      <c r="E204" s="9">
        <v>1592201</v>
      </c>
      <c r="F204" s="33">
        <f>SUMIF(подушевое!$C$5:$C$98,B204,подушевое!$I$5:$I$98)</f>
        <v>0</v>
      </c>
      <c r="G204" s="27"/>
      <c r="H204" s="27"/>
      <c r="I204" s="27"/>
      <c r="J204" s="27"/>
      <c r="K204" s="31">
        <f t="shared" si="7"/>
        <v>0</v>
      </c>
      <c r="L204" s="9">
        <f t="shared" si="8"/>
        <v>1592201</v>
      </c>
    </row>
    <row r="205" spans="2:12" hidden="1">
      <c r="B205" s="15">
        <v>780429</v>
      </c>
      <c r="C205" s="7">
        <v>199</v>
      </c>
      <c r="D205" s="16" t="s">
        <v>208</v>
      </c>
      <c r="E205" s="9">
        <v>179784942</v>
      </c>
      <c r="F205" s="33">
        <f>SUMIF(подушевое!$C$5:$C$98,B205,подушевое!$I$5:$I$98)</f>
        <v>0</v>
      </c>
      <c r="G205" s="27"/>
      <c r="H205" s="27"/>
      <c r="I205" s="27"/>
      <c r="J205" s="27"/>
      <c r="K205" s="31">
        <f t="shared" si="7"/>
        <v>0</v>
      </c>
      <c r="L205" s="9">
        <f t="shared" si="8"/>
        <v>179784942</v>
      </c>
    </row>
    <row r="206" spans="2:12" ht="31.2" hidden="1">
      <c r="B206" s="15">
        <v>780277</v>
      </c>
      <c r="C206" s="7">
        <v>200</v>
      </c>
      <c r="D206" s="16" t="s">
        <v>209</v>
      </c>
      <c r="E206" s="9">
        <v>2970666</v>
      </c>
      <c r="F206" s="33">
        <f>SUMIF(подушевое!$C$5:$C$98,B206,подушевое!$I$5:$I$98)</f>
        <v>0</v>
      </c>
      <c r="G206" s="27"/>
      <c r="H206" s="27"/>
      <c r="I206" s="27"/>
      <c r="J206" s="27"/>
      <c r="K206" s="31">
        <f t="shared" si="7"/>
        <v>0</v>
      </c>
      <c r="L206" s="9">
        <f t="shared" si="8"/>
        <v>2970666</v>
      </c>
    </row>
    <row r="207" spans="2:12" ht="31.2" hidden="1">
      <c r="B207" s="15">
        <v>780210</v>
      </c>
      <c r="C207" s="7">
        <v>201</v>
      </c>
      <c r="D207" s="16" t="s">
        <v>210</v>
      </c>
      <c r="E207" s="9">
        <v>2724560</v>
      </c>
      <c r="F207" s="33">
        <f>SUMIF(подушевое!$C$5:$C$98,B207,подушевое!$I$5:$I$98)</f>
        <v>0</v>
      </c>
      <c r="G207" s="27"/>
      <c r="H207" s="27"/>
      <c r="I207" s="27"/>
      <c r="J207" s="27"/>
      <c r="K207" s="31">
        <f t="shared" si="7"/>
        <v>0</v>
      </c>
      <c r="L207" s="9">
        <f t="shared" si="8"/>
        <v>2724560</v>
      </c>
    </row>
    <row r="208" spans="2:12" ht="31.2">
      <c r="B208" s="15">
        <v>780231</v>
      </c>
      <c r="C208" s="7">
        <v>202</v>
      </c>
      <c r="D208" s="16" t="s">
        <v>211</v>
      </c>
      <c r="E208" s="109">
        <v>71352635</v>
      </c>
      <c r="F208" s="32">
        <f>SUMIF(подушевое!$C$5:$C$98,B208,подушевое!$I$5:$I$98)</f>
        <v>-236547</v>
      </c>
      <c r="G208" s="27"/>
      <c r="H208" s="27"/>
      <c r="I208" s="27"/>
      <c r="J208" s="27"/>
      <c r="K208" s="31">
        <f t="shared" si="7"/>
        <v>-236547</v>
      </c>
      <c r="L208" s="109">
        <f t="shared" si="8"/>
        <v>71116088</v>
      </c>
    </row>
    <row r="209" spans="2:12" ht="31.2" hidden="1">
      <c r="B209" s="15">
        <v>780250</v>
      </c>
      <c r="C209" s="7">
        <v>203</v>
      </c>
      <c r="D209" s="16" t="s">
        <v>212</v>
      </c>
      <c r="E209" s="9">
        <v>35214580</v>
      </c>
      <c r="F209" s="33">
        <f>SUMIF(подушевое!$C$5:$C$98,B209,подушевое!$I$5:$I$98)</f>
        <v>0</v>
      </c>
      <c r="G209" s="27"/>
      <c r="H209" s="27"/>
      <c r="I209" s="27"/>
      <c r="J209" s="27"/>
      <c r="K209" s="31">
        <f t="shared" si="7"/>
        <v>0</v>
      </c>
      <c r="L209" s="9">
        <f t="shared" si="8"/>
        <v>35214580</v>
      </c>
    </row>
    <row r="210" spans="2:12" ht="31.2" hidden="1">
      <c r="B210" s="15">
        <v>780235</v>
      </c>
      <c r="C210" s="7">
        <v>204</v>
      </c>
      <c r="D210" s="16" t="s">
        <v>213</v>
      </c>
      <c r="E210" s="9">
        <v>1829584</v>
      </c>
      <c r="F210" s="33">
        <f>SUMIF(подушевое!$C$5:$C$98,B210,подушевое!$I$5:$I$98)</f>
        <v>0</v>
      </c>
      <c r="G210" s="27"/>
      <c r="H210" s="27"/>
      <c r="I210" s="27"/>
      <c r="J210" s="27"/>
      <c r="K210" s="31">
        <f t="shared" si="7"/>
        <v>0</v>
      </c>
      <c r="L210" s="9">
        <f t="shared" si="8"/>
        <v>1829584</v>
      </c>
    </row>
    <row r="211" spans="2:12" ht="31.2" hidden="1">
      <c r="B211" s="15">
        <v>780212</v>
      </c>
      <c r="C211" s="7">
        <v>205</v>
      </c>
      <c r="D211" s="16" t="s">
        <v>214</v>
      </c>
      <c r="E211" s="9">
        <v>11969323</v>
      </c>
      <c r="F211" s="33">
        <f>SUMIF(подушевое!$C$5:$C$98,B211,подушевое!$I$5:$I$98)</f>
        <v>0</v>
      </c>
      <c r="G211" s="27"/>
      <c r="H211" s="27"/>
      <c r="I211" s="27"/>
      <c r="J211" s="27"/>
      <c r="K211" s="31">
        <f t="shared" si="7"/>
        <v>0</v>
      </c>
      <c r="L211" s="9">
        <f t="shared" si="8"/>
        <v>11969323</v>
      </c>
    </row>
    <row r="212" spans="2:12" ht="31.2" hidden="1">
      <c r="B212" s="15">
        <v>780252</v>
      </c>
      <c r="C212" s="7">
        <v>206</v>
      </c>
      <c r="D212" s="16" t="s">
        <v>215</v>
      </c>
      <c r="E212" s="9">
        <v>69181554</v>
      </c>
      <c r="F212" s="33">
        <f>SUMIF(подушевое!$C$5:$C$98,B212,подушевое!$I$5:$I$98)</f>
        <v>0</v>
      </c>
      <c r="G212" s="27"/>
      <c r="H212" s="27"/>
      <c r="I212" s="27"/>
      <c r="J212" s="27"/>
      <c r="K212" s="31">
        <f t="shared" si="7"/>
        <v>0</v>
      </c>
      <c r="L212" s="9">
        <f t="shared" si="8"/>
        <v>69181554</v>
      </c>
    </row>
    <row r="213" spans="2:12" ht="31.2" hidden="1">
      <c r="B213" s="15">
        <v>780221</v>
      </c>
      <c r="C213" s="7">
        <v>207</v>
      </c>
      <c r="D213" s="16" t="s">
        <v>216</v>
      </c>
      <c r="E213" s="9">
        <v>620616</v>
      </c>
      <c r="F213" s="33">
        <f>SUMIF(подушевое!$C$5:$C$98,B213,подушевое!$I$5:$I$98)</f>
        <v>0</v>
      </c>
      <c r="G213" s="27"/>
      <c r="H213" s="27"/>
      <c r="I213" s="27"/>
      <c r="J213" s="27"/>
      <c r="K213" s="31">
        <f t="shared" si="7"/>
        <v>0</v>
      </c>
      <c r="L213" s="9">
        <f t="shared" si="8"/>
        <v>620616</v>
      </c>
    </row>
    <row r="214" spans="2:12" ht="31.2" hidden="1">
      <c r="B214" s="15">
        <v>780193</v>
      </c>
      <c r="C214" s="7">
        <v>208</v>
      </c>
      <c r="D214" s="16" t="s">
        <v>217</v>
      </c>
      <c r="E214" s="9">
        <v>7037260</v>
      </c>
      <c r="F214" s="33">
        <f>SUMIF(подушевое!$C$5:$C$98,B214,подушевое!$I$5:$I$98)</f>
        <v>0</v>
      </c>
      <c r="G214" s="27"/>
      <c r="H214" s="27"/>
      <c r="I214" s="27"/>
      <c r="J214" s="27"/>
      <c r="K214" s="31">
        <f t="shared" si="7"/>
        <v>0</v>
      </c>
      <c r="L214" s="9">
        <f t="shared" si="8"/>
        <v>7037260</v>
      </c>
    </row>
    <row r="215" spans="2:12" ht="31.2" hidden="1">
      <c r="B215" s="15">
        <v>780208</v>
      </c>
      <c r="C215" s="7">
        <v>209</v>
      </c>
      <c r="D215" s="16" t="s">
        <v>218</v>
      </c>
      <c r="E215" s="9">
        <v>684818</v>
      </c>
      <c r="F215" s="33">
        <f>SUMIF(подушевое!$C$5:$C$98,B215,подушевое!$I$5:$I$98)</f>
        <v>0</v>
      </c>
      <c r="G215" s="27"/>
      <c r="H215" s="27"/>
      <c r="I215" s="27"/>
      <c r="J215" s="27"/>
      <c r="K215" s="31">
        <f t="shared" si="7"/>
        <v>0</v>
      </c>
      <c r="L215" s="9">
        <f t="shared" si="8"/>
        <v>684818</v>
      </c>
    </row>
    <row r="216" spans="2:12" ht="31.2" hidden="1">
      <c r="B216" s="15">
        <v>780238</v>
      </c>
      <c r="C216" s="7">
        <v>210</v>
      </c>
      <c r="D216" s="16" t="s">
        <v>219</v>
      </c>
      <c r="E216" s="9">
        <v>1698085</v>
      </c>
      <c r="F216" s="33">
        <f>SUMIF(подушевое!$C$5:$C$98,B216,подушевое!$I$5:$I$98)</f>
        <v>0</v>
      </c>
      <c r="G216" s="27"/>
      <c r="H216" s="27"/>
      <c r="I216" s="27"/>
      <c r="J216" s="27"/>
      <c r="K216" s="31">
        <f t="shared" si="7"/>
        <v>0</v>
      </c>
      <c r="L216" s="9">
        <f t="shared" si="8"/>
        <v>1698085</v>
      </c>
    </row>
    <row r="217" spans="2:12" ht="31.2" hidden="1">
      <c r="B217" s="15">
        <v>780239</v>
      </c>
      <c r="C217" s="7">
        <v>211</v>
      </c>
      <c r="D217" s="16" t="s">
        <v>220</v>
      </c>
      <c r="E217" s="9">
        <v>1529374</v>
      </c>
      <c r="F217" s="33">
        <f>SUMIF(подушевое!$C$5:$C$98,B217,подушевое!$I$5:$I$98)</f>
        <v>0</v>
      </c>
      <c r="G217" s="27"/>
      <c r="H217" s="27"/>
      <c r="I217" s="27"/>
      <c r="J217" s="27"/>
      <c r="K217" s="31">
        <f t="shared" si="7"/>
        <v>0</v>
      </c>
      <c r="L217" s="9">
        <f t="shared" si="8"/>
        <v>1529374</v>
      </c>
    </row>
    <row r="218" spans="2:12" ht="31.2" hidden="1">
      <c r="B218" s="15">
        <v>780200</v>
      </c>
      <c r="C218" s="7">
        <v>212</v>
      </c>
      <c r="D218" s="16" t="s">
        <v>221</v>
      </c>
      <c r="E218" s="9">
        <v>3503830</v>
      </c>
      <c r="F218" s="33">
        <f>SUMIF(подушевое!$C$5:$C$98,B218,подушевое!$I$5:$I$98)</f>
        <v>0</v>
      </c>
      <c r="G218" s="27"/>
      <c r="H218" s="27"/>
      <c r="I218" s="27"/>
      <c r="J218" s="27"/>
      <c r="K218" s="31">
        <f t="shared" si="7"/>
        <v>0</v>
      </c>
      <c r="L218" s="9">
        <f t="shared" si="8"/>
        <v>3503830</v>
      </c>
    </row>
    <row r="219" spans="2:12" ht="31.2" hidden="1">
      <c r="B219" s="15">
        <v>780227</v>
      </c>
      <c r="C219" s="7">
        <v>213</v>
      </c>
      <c r="D219" s="16" t="s">
        <v>222</v>
      </c>
      <c r="E219" s="9">
        <v>289173010</v>
      </c>
      <c r="F219" s="33">
        <f>SUMIF(подушевое!$C$5:$C$98,B219,подушевое!$I$5:$I$98)</f>
        <v>0</v>
      </c>
      <c r="G219" s="27"/>
      <c r="H219" s="27"/>
      <c r="I219" s="27"/>
      <c r="J219" s="27"/>
      <c r="K219" s="31">
        <f t="shared" si="7"/>
        <v>0</v>
      </c>
      <c r="L219" s="9">
        <f t="shared" si="8"/>
        <v>289173010</v>
      </c>
    </row>
    <row r="220" spans="2:12" ht="46.8" hidden="1">
      <c r="B220" s="15">
        <v>780308</v>
      </c>
      <c r="C220" s="7">
        <v>214</v>
      </c>
      <c r="D220" s="16" t="s">
        <v>223</v>
      </c>
      <c r="E220" s="9">
        <v>0</v>
      </c>
      <c r="F220" s="33">
        <f>SUMIF(подушевое!$C$5:$C$98,B220,подушевое!$I$5:$I$98)</f>
        <v>0</v>
      </c>
      <c r="G220" s="27"/>
      <c r="H220" s="27"/>
      <c r="I220" s="27"/>
      <c r="J220" s="27"/>
      <c r="K220" s="31">
        <f t="shared" si="7"/>
        <v>0</v>
      </c>
      <c r="L220" s="9">
        <f t="shared" si="8"/>
        <v>0</v>
      </c>
    </row>
    <row r="221" spans="2:12" ht="31.2" hidden="1">
      <c r="B221" s="15">
        <v>780339</v>
      </c>
      <c r="C221" s="7">
        <v>215</v>
      </c>
      <c r="D221" s="16" t="s">
        <v>224</v>
      </c>
      <c r="E221" s="9">
        <v>125059072</v>
      </c>
      <c r="F221" s="33">
        <f>SUMIF(подушевое!$C$5:$C$98,B221,подушевое!$I$5:$I$98)</f>
        <v>0</v>
      </c>
      <c r="G221" s="27"/>
      <c r="H221" s="27"/>
      <c r="I221" s="27"/>
      <c r="J221" s="27"/>
      <c r="K221" s="31">
        <f t="shared" si="7"/>
        <v>0</v>
      </c>
      <c r="L221" s="9">
        <f t="shared" si="8"/>
        <v>125059072</v>
      </c>
    </row>
    <row r="222" spans="2:12" ht="31.2" hidden="1">
      <c r="B222" s="15">
        <v>780324</v>
      </c>
      <c r="C222" s="7">
        <v>216</v>
      </c>
      <c r="D222" s="16" t="s">
        <v>225</v>
      </c>
      <c r="E222" s="9">
        <v>0</v>
      </c>
      <c r="F222" s="33">
        <f>SUMIF(подушевое!$C$5:$C$98,B222,подушевое!$I$5:$I$98)</f>
        <v>0</v>
      </c>
      <c r="G222" s="27"/>
      <c r="H222" s="27"/>
      <c r="I222" s="27"/>
      <c r="J222" s="27"/>
      <c r="K222" s="31">
        <f t="shared" si="7"/>
        <v>0</v>
      </c>
      <c r="L222" s="9">
        <f t="shared" si="8"/>
        <v>0</v>
      </c>
    </row>
    <row r="223" spans="2:12" ht="31.2" hidden="1">
      <c r="B223" s="15">
        <v>780326</v>
      </c>
      <c r="C223" s="7">
        <v>217</v>
      </c>
      <c r="D223" s="16" t="s">
        <v>226</v>
      </c>
      <c r="E223" s="9">
        <v>0</v>
      </c>
      <c r="F223" s="33">
        <f>SUMIF(подушевое!$C$5:$C$98,B223,подушевое!$I$5:$I$98)</f>
        <v>0</v>
      </c>
      <c r="G223" s="27"/>
      <c r="H223" s="27"/>
      <c r="I223" s="27"/>
      <c r="J223" s="27"/>
      <c r="K223" s="31">
        <f t="shared" si="7"/>
        <v>0</v>
      </c>
      <c r="L223" s="9">
        <f t="shared" si="8"/>
        <v>0</v>
      </c>
    </row>
    <row r="224" spans="2:12" ht="31.2" hidden="1">
      <c r="B224" s="10">
        <v>780363</v>
      </c>
      <c r="C224" s="7">
        <v>218</v>
      </c>
      <c r="D224" s="11" t="s">
        <v>227</v>
      </c>
      <c r="E224" s="9">
        <v>76722191</v>
      </c>
      <c r="F224" s="33">
        <f>SUMIF(подушевое!$C$5:$C$98,B224,подушевое!$I$5:$I$98)</f>
        <v>0</v>
      </c>
      <c r="G224" s="27"/>
      <c r="H224" s="27"/>
      <c r="I224" s="27"/>
      <c r="J224" s="27"/>
      <c r="K224" s="31">
        <f t="shared" si="7"/>
        <v>0</v>
      </c>
      <c r="L224" s="9">
        <f t="shared" si="8"/>
        <v>76722191</v>
      </c>
    </row>
    <row r="225" spans="2:12" ht="31.2">
      <c r="B225" s="10">
        <v>780340</v>
      </c>
      <c r="C225" s="7">
        <v>219</v>
      </c>
      <c r="D225" s="11" t="s">
        <v>228</v>
      </c>
      <c r="E225" s="109">
        <v>5515833</v>
      </c>
      <c r="F225" s="32">
        <f>SUMIF(подушевое!$C$5:$C$98,B225,подушевое!$I$5:$I$98)</f>
        <v>-2078</v>
      </c>
      <c r="G225" s="27"/>
      <c r="H225" s="27"/>
      <c r="I225" s="27"/>
      <c r="J225" s="27"/>
      <c r="K225" s="31">
        <f t="shared" si="7"/>
        <v>-2078</v>
      </c>
      <c r="L225" s="109">
        <f t="shared" si="8"/>
        <v>5513755</v>
      </c>
    </row>
    <row r="226" spans="2:12" ht="31.2" hidden="1">
      <c r="B226" s="10">
        <v>780355</v>
      </c>
      <c r="C226" s="7">
        <v>220</v>
      </c>
      <c r="D226" s="11" t="s">
        <v>229</v>
      </c>
      <c r="E226" s="9">
        <v>0</v>
      </c>
      <c r="F226" s="33">
        <f>SUMIF(подушевое!$C$5:$C$98,B226,подушевое!$I$5:$I$98)</f>
        <v>0</v>
      </c>
      <c r="G226" s="27"/>
      <c r="H226" s="27"/>
      <c r="I226" s="27"/>
      <c r="J226" s="27"/>
      <c r="K226" s="31">
        <f t="shared" si="7"/>
        <v>0</v>
      </c>
      <c r="L226" s="9">
        <f t="shared" si="8"/>
        <v>0</v>
      </c>
    </row>
    <row r="227" spans="2:12" ht="31.2" hidden="1">
      <c r="B227" s="10">
        <v>780357</v>
      </c>
      <c r="C227" s="7">
        <v>221</v>
      </c>
      <c r="D227" s="11" t="s">
        <v>230</v>
      </c>
      <c r="E227" s="9">
        <v>59222991</v>
      </c>
      <c r="F227" s="33">
        <f>SUMIF(подушевое!$C$5:$C$98,B227,подушевое!$I$5:$I$98)</f>
        <v>0</v>
      </c>
      <c r="G227" s="27"/>
      <c r="H227" s="27"/>
      <c r="I227" s="27"/>
      <c r="J227" s="27"/>
      <c r="K227" s="31">
        <f t="shared" si="7"/>
        <v>0</v>
      </c>
      <c r="L227" s="9">
        <f t="shared" si="8"/>
        <v>59222991</v>
      </c>
    </row>
    <row r="228" spans="2:12" ht="31.2" hidden="1">
      <c r="B228" s="10">
        <v>780361</v>
      </c>
      <c r="C228" s="7">
        <v>222</v>
      </c>
      <c r="D228" s="11" t="s">
        <v>231</v>
      </c>
      <c r="E228" s="9">
        <v>64895955</v>
      </c>
      <c r="F228" s="33">
        <f>SUMIF(подушевое!$C$5:$C$98,B228,подушевое!$I$5:$I$98)</f>
        <v>0</v>
      </c>
      <c r="G228" s="27"/>
      <c r="H228" s="27"/>
      <c r="I228" s="27"/>
      <c r="J228" s="27"/>
      <c r="K228" s="31">
        <f t="shared" si="7"/>
        <v>0</v>
      </c>
      <c r="L228" s="9">
        <f t="shared" si="8"/>
        <v>64895955</v>
      </c>
    </row>
    <row r="229" spans="2:12" ht="31.2" hidden="1">
      <c r="B229" s="10">
        <v>780371</v>
      </c>
      <c r="C229" s="7">
        <v>223</v>
      </c>
      <c r="D229" s="11" t="s">
        <v>232</v>
      </c>
      <c r="E229" s="9">
        <v>339845214</v>
      </c>
      <c r="F229" s="33">
        <f>SUMIF(подушевое!$C$5:$C$98,B229,подушевое!$I$5:$I$98)</f>
        <v>0</v>
      </c>
      <c r="G229" s="27"/>
      <c r="H229" s="27"/>
      <c r="I229" s="27"/>
      <c r="J229" s="27"/>
      <c r="K229" s="31">
        <f t="shared" si="7"/>
        <v>0</v>
      </c>
      <c r="L229" s="9">
        <f t="shared" si="8"/>
        <v>339845214</v>
      </c>
    </row>
    <row r="230" spans="2:12" ht="46.8" hidden="1">
      <c r="B230" s="10">
        <v>780372</v>
      </c>
      <c r="C230" s="7">
        <v>224</v>
      </c>
      <c r="D230" s="11" t="s">
        <v>233</v>
      </c>
      <c r="E230" s="9">
        <v>0</v>
      </c>
      <c r="F230" s="33">
        <f>SUMIF(подушевое!$C$5:$C$98,B230,подушевое!$I$5:$I$98)</f>
        <v>0</v>
      </c>
      <c r="G230" s="27"/>
      <c r="H230" s="27"/>
      <c r="I230" s="27"/>
      <c r="J230" s="27"/>
      <c r="K230" s="31">
        <f t="shared" si="7"/>
        <v>0</v>
      </c>
      <c r="L230" s="9">
        <f t="shared" si="8"/>
        <v>0</v>
      </c>
    </row>
    <row r="231" spans="2:12" ht="31.2">
      <c r="B231" s="10">
        <v>780396</v>
      </c>
      <c r="C231" s="7">
        <v>225</v>
      </c>
      <c r="D231" s="11" t="s">
        <v>234</v>
      </c>
      <c r="E231" s="109">
        <v>797015215</v>
      </c>
      <c r="F231" s="32">
        <f>SUMIF(подушевое!$C$5:$C$98,B231,подушевое!$I$5:$I$98)</f>
        <v>303161</v>
      </c>
      <c r="G231" s="27">
        <v>-303161</v>
      </c>
      <c r="H231" s="27"/>
      <c r="I231" s="27"/>
      <c r="J231" s="27"/>
      <c r="K231" s="31">
        <f t="shared" si="7"/>
        <v>0</v>
      </c>
      <c r="L231" s="109">
        <f t="shared" si="8"/>
        <v>797015215</v>
      </c>
    </row>
    <row r="232" spans="2:12" ht="31.2" hidden="1">
      <c r="B232" s="10">
        <v>780382</v>
      </c>
      <c r="C232" s="7">
        <v>226</v>
      </c>
      <c r="D232" s="11" t="s">
        <v>235</v>
      </c>
      <c r="E232" s="9">
        <v>226846</v>
      </c>
      <c r="F232" s="33">
        <f>SUMIF(подушевое!$C$5:$C$98,B232,подушевое!$I$5:$I$98)</f>
        <v>0</v>
      </c>
      <c r="G232" s="27"/>
      <c r="H232" s="27"/>
      <c r="I232" s="27"/>
      <c r="J232" s="27"/>
      <c r="K232" s="31">
        <f t="shared" si="7"/>
        <v>0</v>
      </c>
      <c r="L232" s="9">
        <f t="shared" si="8"/>
        <v>226846</v>
      </c>
    </row>
    <row r="233" spans="2:12" ht="31.2" hidden="1">
      <c r="B233" s="10">
        <v>780374</v>
      </c>
      <c r="C233" s="7">
        <v>227</v>
      </c>
      <c r="D233" s="11" t="s">
        <v>236</v>
      </c>
      <c r="E233" s="9">
        <v>71753447</v>
      </c>
      <c r="F233" s="33">
        <f>SUMIF(подушевое!$C$5:$C$98,B233,подушевое!$I$5:$I$98)</f>
        <v>0</v>
      </c>
      <c r="G233" s="27"/>
      <c r="H233" s="27"/>
      <c r="I233" s="27"/>
      <c r="J233" s="27"/>
      <c r="K233" s="31">
        <f t="shared" si="7"/>
        <v>0</v>
      </c>
      <c r="L233" s="9">
        <f t="shared" si="8"/>
        <v>71753447</v>
      </c>
    </row>
    <row r="234" spans="2:12" ht="62.4" hidden="1">
      <c r="B234" s="10">
        <v>780481</v>
      </c>
      <c r="C234" s="7">
        <v>228</v>
      </c>
      <c r="D234" s="11" t="s">
        <v>237</v>
      </c>
      <c r="E234" s="9">
        <v>39014925</v>
      </c>
      <c r="F234" s="33">
        <f>SUMIF(подушевое!$C$5:$C$98,B234,подушевое!$I$5:$I$98)</f>
        <v>0</v>
      </c>
      <c r="G234" s="27"/>
      <c r="H234" s="27"/>
      <c r="I234" s="27"/>
      <c r="J234" s="27"/>
      <c r="K234" s="31">
        <f t="shared" si="7"/>
        <v>0</v>
      </c>
      <c r="L234" s="9">
        <f t="shared" si="8"/>
        <v>39014925</v>
      </c>
    </row>
    <row r="235" spans="2:12" ht="31.2" hidden="1">
      <c r="B235" s="10">
        <v>780411</v>
      </c>
      <c r="C235" s="7">
        <v>229</v>
      </c>
      <c r="D235" s="11" t="s">
        <v>238</v>
      </c>
      <c r="E235" s="9">
        <v>0</v>
      </c>
      <c r="F235" s="33">
        <f>SUMIF(подушевое!$C$5:$C$98,B235,подушевое!$I$5:$I$98)</f>
        <v>0</v>
      </c>
      <c r="G235" s="27"/>
      <c r="H235" s="27"/>
      <c r="I235" s="27"/>
      <c r="J235" s="27"/>
      <c r="K235" s="31">
        <f t="shared" si="7"/>
        <v>0</v>
      </c>
      <c r="L235" s="9">
        <f t="shared" si="8"/>
        <v>0</v>
      </c>
    </row>
    <row r="236" spans="2:12" ht="31.2" hidden="1">
      <c r="B236" s="10">
        <v>780418</v>
      </c>
      <c r="C236" s="7">
        <v>230</v>
      </c>
      <c r="D236" s="11" t="s">
        <v>239</v>
      </c>
      <c r="E236" s="9">
        <v>284009</v>
      </c>
      <c r="F236" s="33">
        <f>SUMIF(подушевое!$C$5:$C$98,B236,подушевое!$I$5:$I$98)</f>
        <v>0</v>
      </c>
      <c r="G236" s="27"/>
      <c r="H236" s="27"/>
      <c r="I236" s="27"/>
      <c r="J236" s="27"/>
      <c r="K236" s="31">
        <f t="shared" si="7"/>
        <v>0</v>
      </c>
      <c r="L236" s="9">
        <f t="shared" si="8"/>
        <v>284009</v>
      </c>
    </row>
    <row r="237" spans="2:12" ht="31.2" hidden="1">
      <c r="B237" s="10">
        <v>780406</v>
      </c>
      <c r="C237" s="7">
        <v>231</v>
      </c>
      <c r="D237" s="11" t="s">
        <v>240</v>
      </c>
      <c r="E237" s="9">
        <v>12635312</v>
      </c>
      <c r="F237" s="33">
        <f>SUMIF(подушевое!$C$5:$C$98,B237,подушевое!$I$5:$I$98)</f>
        <v>0</v>
      </c>
      <c r="G237" s="27"/>
      <c r="H237" s="27"/>
      <c r="I237" s="27"/>
      <c r="J237" s="27"/>
      <c r="K237" s="31">
        <f t="shared" si="7"/>
        <v>0</v>
      </c>
      <c r="L237" s="9">
        <f t="shared" si="8"/>
        <v>12635312</v>
      </c>
    </row>
    <row r="238" spans="2:12" ht="31.2" hidden="1">
      <c r="B238" s="10">
        <v>780384</v>
      </c>
      <c r="C238" s="7">
        <v>232</v>
      </c>
      <c r="D238" s="11" t="s">
        <v>241</v>
      </c>
      <c r="E238" s="9">
        <v>0</v>
      </c>
      <c r="F238" s="33">
        <f>SUMIF(подушевое!$C$5:$C$98,B238,подушевое!$I$5:$I$98)</f>
        <v>0</v>
      </c>
      <c r="G238" s="27"/>
      <c r="H238" s="27"/>
      <c r="I238" s="27"/>
      <c r="J238" s="27"/>
      <c r="K238" s="31">
        <f t="shared" si="7"/>
        <v>0</v>
      </c>
      <c r="L238" s="9">
        <f t="shared" si="8"/>
        <v>0</v>
      </c>
    </row>
    <row r="239" spans="2:12" ht="31.2" hidden="1">
      <c r="B239" s="10">
        <v>780421</v>
      </c>
      <c r="C239" s="7">
        <v>233</v>
      </c>
      <c r="D239" s="11" t="s">
        <v>242</v>
      </c>
      <c r="E239" s="9">
        <v>1569191</v>
      </c>
      <c r="F239" s="33">
        <f>SUMIF(подушевое!$C$5:$C$98,B239,подушевое!$I$5:$I$98)</f>
        <v>0</v>
      </c>
      <c r="G239" s="27"/>
      <c r="H239" s="27"/>
      <c r="I239" s="27"/>
      <c r="J239" s="27"/>
      <c r="K239" s="31">
        <f t="shared" si="7"/>
        <v>0</v>
      </c>
      <c r="L239" s="9">
        <f t="shared" si="8"/>
        <v>1569191</v>
      </c>
    </row>
    <row r="240" spans="2:12" ht="31.2" hidden="1">
      <c r="B240" s="10">
        <v>780415</v>
      </c>
      <c r="C240" s="7">
        <v>234</v>
      </c>
      <c r="D240" s="11" t="s">
        <v>243</v>
      </c>
      <c r="E240" s="9">
        <v>18831528</v>
      </c>
      <c r="F240" s="33">
        <f>SUMIF(подушевое!$C$5:$C$98,B240,подушевое!$I$5:$I$98)</f>
        <v>0</v>
      </c>
      <c r="G240" s="27"/>
      <c r="H240" s="27"/>
      <c r="I240" s="27"/>
      <c r="J240" s="27"/>
      <c r="K240" s="31">
        <f t="shared" si="7"/>
        <v>0</v>
      </c>
      <c r="L240" s="9">
        <f t="shared" si="8"/>
        <v>18831528</v>
      </c>
    </row>
    <row r="241" spans="2:12" ht="31.2" hidden="1">
      <c r="B241" s="10">
        <v>780430</v>
      </c>
      <c r="C241" s="7">
        <v>235</v>
      </c>
      <c r="D241" s="11" t="s">
        <v>244</v>
      </c>
      <c r="E241" s="9">
        <v>235566</v>
      </c>
      <c r="F241" s="33">
        <f>SUMIF(подушевое!$C$5:$C$98,B241,подушевое!$I$5:$I$98)</f>
        <v>0</v>
      </c>
      <c r="G241" s="27"/>
      <c r="H241" s="27"/>
      <c r="I241" s="27"/>
      <c r="J241" s="27"/>
      <c r="K241" s="31">
        <f t="shared" si="7"/>
        <v>0</v>
      </c>
      <c r="L241" s="9">
        <f t="shared" si="8"/>
        <v>235566</v>
      </c>
    </row>
    <row r="242" spans="2:12" ht="31.2" hidden="1">
      <c r="B242" s="10">
        <v>780322</v>
      </c>
      <c r="C242" s="7">
        <v>236</v>
      </c>
      <c r="D242" s="11" t="s">
        <v>245</v>
      </c>
      <c r="E242" s="9">
        <v>0</v>
      </c>
      <c r="F242" s="33">
        <f>SUMIF(подушевое!$C$5:$C$98,B242,подушевое!$I$5:$I$98)</f>
        <v>0</v>
      </c>
      <c r="G242" s="27"/>
      <c r="H242" s="27"/>
      <c r="I242" s="27"/>
      <c r="J242" s="27"/>
      <c r="K242" s="31">
        <f t="shared" si="7"/>
        <v>0</v>
      </c>
      <c r="L242" s="9">
        <f t="shared" si="8"/>
        <v>0</v>
      </c>
    </row>
    <row r="243" spans="2:12" ht="31.2" hidden="1">
      <c r="B243" s="10">
        <v>780439</v>
      </c>
      <c r="C243" s="7">
        <v>237</v>
      </c>
      <c r="D243" s="11" t="s">
        <v>246</v>
      </c>
      <c r="E243" s="9">
        <v>0</v>
      </c>
      <c r="F243" s="33">
        <f>SUMIF(подушевое!$C$5:$C$98,B243,подушевое!$I$5:$I$98)</f>
        <v>0</v>
      </c>
      <c r="G243" s="27"/>
      <c r="H243" s="27"/>
      <c r="I243" s="27"/>
      <c r="J243" s="27"/>
      <c r="K243" s="31">
        <f t="shared" si="7"/>
        <v>0</v>
      </c>
      <c r="L243" s="9">
        <f t="shared" si="8"/>
        <v>0</v>
      </c>
    </row>
    <row r="244" spans="2:12" ht="31.2" hidden="1">
      <c r="B244" s="10">
        <v>780461</v>
      </c>
      <c r="C244" s="7">
        <v>238</v>
      </c>
      <c r="D244" s="11" t="s">
        <v>247</v>
      </c>
      <c r="E244" s="9">
        <v>22754548</v>
      </c>
      <c r="F244" s="33">
        <f>SUMIF(подушевое!$C$5:$C$98,B244,подушевое!$I$5:$I$98)</f>
        <v>0</v>
      </c>
      <c r="G244" s="27"/>
      <c r="H244" s="27"/>
      <c r="I244" s="27"/>
      <c r="J244" s="27"/>
      <c r="K244" s="31">
        <f t="shared" si="7"/>
        <v>0</v>
      </c>
      <c r="L244" s="9">
        <f t="shared" si="8"/>
        <v>22754548</v>
      </c>
    </row>
    <row r="245" spans="2:12" ht="31.2" hidden="1">
      <c r="B245" s="10">
        <v>780315</v>
      </c>
      <c r="C245" s="7">
        <v>239</v>
      </c>
      <c r="D245" s="11" t="s">
        <v>248</v>
      </c>
      <c r="E245" s="9">
        <v>564975</v>
      </c>
      <c r="F245" s="33">
        <f>SUMIF(подушевое!$C$5:$C$98,B245,подушевое!$I$5:$I$98)</f>
        <v>0</v>
      </c>
      <c r="G245" s="27"/>
      <c r="H245" s="27"/>
      <c r="I245" s="27"/>
      <c r="J245" s="27"/>
      <c r="K245" s="31">
        <f t="shared" si="7"/>
        <v>0</v>
      </c>
      <c r="L245" s="9">
        <f t="shared" si="8"/>
        <v>564975</v>
      </c>
    </row>
    <row r="246" spans="2:12" ht="31.2" hidden="1">
      <c r="B246" s="10">
        <v>780495</v>
      </c>
      <c r="C246" s="7">
        <v>240</v>
      </c>
      <c r="D246" s="11" t="s">
        <v>249</v>
      </c>
      <c r="E246" s="9">
        <v>170116741</v>
      </c>
      <c r="F246" s="33">
        <f>SUMIF(подушевое!$C$5:$C$98,B246,подушевое!$I$5:$I$98)</f>
        <v>0</v>
      </c>
      <c r="G246" s="27"/>
      <c r="H246" s="27"/>
      <c r="I246" s="27"/>
      <c r="J246" s="27"/>
      <c r="K246" s="31">
        <f t="shared" si="7"/>
        <v>0</v>
      </c>
      <c r="L246" s="9">
        <f t="shared" si="8"/>
        <v>170116741</v>
      </c>
    </row>
    <row r="247" spans="2:12" ht="31.2" hidden="1">
      <c r="B247" s="10">
        <v>780393</v>
      </c>
      <c r="C247" s="7">
        <v>241</v>
      </c>
      <c r="D247" s="11" t="s">
        <v>250</v>
      </c>
      <c r="E247" s="9">
        <v>0</v>
      </c>
      <c r="F247" s="33">
        <f>SUMIF(подушевое!$C$5:$C$98,B247,подушевое!$I$5:$I$98)</f>
        <v>0</v>
      </c>
      <c r="G247" s="27"/>
      <c r="H247" s="27"/>
      <c r="I247" s="27"/>
      <c r="J247" s="27"/>
      <c r="K247" s="31">
        <f t="shared" si="7"/>
        <v>0</v>
      </c>
      <c r="L247" s="9">
        <f t="shared" si="8"/>
        <v>0</v>
      </c>
    </row>
    <row r="248" spans="2:12" ht="31.2" hidden="1">
      <c r="B248" s="10">
        <v>780412</v>
      </c>
      <c r="C248" s="7">
        <v>242</v>
      </c>
      <c r="D248" s="19" t="s">
        <v>251</v>
      </c>
      <c r="E248" s="9">
        <v>0</v>
      </c>
      <c r="F248" s="33">
        <f>SUMIF(подушевое!$C$5:$C$98,B248,подушевое!$I$5:$I$98)</f>
        <v>0</v>
      </c>
      <c r="G248" s="27"/>
      <c r="H248" s="27"/>
      <c r="I248" s="27"/>
      <c r="J248" s="27"/>
      <c r="K248" s="31">
        <f t="shared" si="7"/>
        <v>0</v>
      </c>
      <c r="L248" s="9">
        <f t="shared" si="8"/>
        <v>0</v>
      </c>
    </row>
    <row r="249" spans="2:12" ht="46.8" hidden="1">
      <c r="B249" s="10">
        <v>780441</v>
      </c>
      <c r="C249" s="7">
        <v>243</v>
      </c>
      <c r="D249" s="19" t="s">
        <v>252</v>
      </c>
      <c r="E249" s="9">
        <v>0</v>
      </c>
      <c r="F249" s="33">
        <f>SUMIF(подушевое!$C$5:$C$98,B249,подушевое!$I$5:$I$98)</f>
        <v>0</v>
      </c>
      <c r="G249" s="27"/>
      <c r="H249" s="27"/>
      <c r="I249" s="27"/>
      <c r="J249" s="27"/>
      <c r="K249" s="31">
        <f t="shared" si="7"/>
        <v>0</v>
      </c>
      <c r="L249" s="9">
        <f t="shared" si="8"/>
        <v>0</v>
      </c>
    </row>
    <row r="250" spans="2:12" ht="31.2" hidden="1">
      <c r="B250" s="10">
        <v>780526</v>
      </c>
      <c r="C250" s="7">
        <v>244</v>
      </c>
      <c r="D250" s="19" t="s">
        <v>253</v>
      </c>
      <c r="E250" s="9">
        <v>1167541</v>
      </c>
      <c r="F250" s="33">
        <f>SUMIF(подушевое!$C$5:$C$98,B250,подушевое!$I$5:$I$98)</f>
        <v>0</v>
      </c>
      <c r="G250" s="27"/>
      <c r="H250" s="27"/>
      <c r="I250" s="27"/>
      <c r="J250" s="27"/>
      <c r="K250" s="31">
        <f t="shared" si="7"/>
        <v>0</v>
      </c>
      <c r="L250" s="9">
        <f t="shared" si="8"/>
        <v>1167541</v>
      </c>
    </row>
    <row r="251" spans="2:12" ht="31.2" hidden="1">
      <c r="B251" s="10">
        <v>780511</v>
      </c>
      <c r="C251" s="7">
        <v>245</v>
      </c>
      <c r="D251" s="19" t="s">
        <v>254</v>
      </c>
      <c r="E251" s="9">
        <v>50020632</v>
      </c>
      <c r="F251" s="33">
        <f>SUMIF(подушевое!$C$5:$C$98,B251,подушевое!$I$5:$I$98)</f>
        <v>0</v>
      </c>
      <c r="G251" s="27"/>
      <c r="H251" s="27"/>
      <c r="I251" s="27"/>
      <c r="J251" s="27"/>
      <c r="K251" s="31">
        <f t="shared" si="7"/>
        <v>0</v>
      </c>
      <c r="L251" s="9">
        <f t="shared" si="8"/>
        <v>50020632</v>
      </c>
    </row>
    <row r="252" spans="2:12" ht="31.2" hidden="1">
      <c r="B252" s="10">
        <v>780530</v>
      </c>
      <c r="C252" s="7">
        <v>246</v>
      </c>
      <c r="D252" s="19" t="s">
        <v>255</v>
      </c>
      <c r="E252" s="9">
        <v>61610609</v>
      </c>
      <c r="F252" s="33">
        <f>SUMIF(подушевое!$C$5:$C$98,B252,подушевое!$I$5:$I$98)</f>
        <v>0</v>
      </c>
      <c r="G252" s="27"/>
      <c r="H252" s="27"/>
      <c r="I252" s="27"/>
      <c r="J252" s="27"/>
      <c r="K252" s="31">
        <f t="shared" si="7"/>
        <v>0</v>
      </c>
      <c r="L252" s="9">
        <f t="shared" si="8"/>
        <v>61610609</v>
      </c>
    </row>
    <row r="253" spans="2:12" ht="31.2" hidden="1">
      <c r="B253" s="10">
        <v>780350</v>
      </c>
      <c r="C253" s="7">
        <v>247</v>
      </c>
      <c r="D253" s="19" t="s">
        <v>256</v>
      </c>
      <c r="E253" s="9">
        <v>0</v>
      </c>
      <c r="F253" s="33">
        <f>SUMIF(подушевое!$C$5:$C$98,B253,подушевое!$I$5:$I$98)</f>
        <v>0</v>
      </c>
      <c r="G253" s="27"/>
      <c r="H253" s="27"/>
      <c r="I253" s="27"/>
      <c r="J253" s="27"/>
      <c r="K253" s="31">
        <f t="shared" si="7"/>
        <v>0</v>
      </c>
      <c r="L253" s="9">
        <f t="shared" si="8"/>
        <v>0</v>
      </c>
    </row>
    <row r="254" spans="2:12" ht="31.2" hidden="1">
      <c r="B254" s="10">
        <v>780533</v>
      </c>
      <c r="C254" s="7">
        <v>248</v>
      </c>
      <c r="D254" s="19" t="s">
        <v>257</v>
      </c>
      <c r="E254" s="9">
        <v>3955475</v>
      </c>
      <c r="F254" s="33">
        <f>SUMIF(подушевое!$C$5:$C$98,B254,подушевое!$I$5:$I$98)</f>
        <v>0</v>
      </c>
      <c r="G254" s="27"/>
      <c r="H254" s="27"/>
      <c r="I254" s="27"/>
      <c r="J254" s="27"/>
      <c r="K254" s="31">
        <f t="shared" si="7"/>
        <v>0</v>
      </c>
      <c r="L254" s="9">
        <f t="shared" si="8"/>
        <v>3955475</v>
      </c>
    </row>
    <row r="255" spans="2:12" ht="31.2" hidden="1">
      <c r="B255" s="10">
        <v>780536</v>
      </c>
      <c r="C255" s="7">
        <v>249</v>
      </c>
      <c r="D255" s="19" t="s">
        <v>258</v>
      </c>
      <c r="E255" s="9">
        <v>13909888</v>
      </c>
      <c r="F255" s="33">
        <f>SUMIF(подушевое!$C$5:$C$98,B255,подушевое!$I$5:$I$98)</f>
        <v>0</v>
      </c>
      <c r="G255" s="27"/>
      <c r="H255" s="27"/>
      <c r="I255" s="27"/>
      <c r="J255" s="27"/>
      <c r="K255" s="31">
        <f t="shared" si="7"/>
        <v>0</v>
      </c>
      <c r="L255" s="9">
        <f t="shared" si="8"/>
        <v>13909888</v>
      </c>
    </row>
    <row r="256" spans="2:12" ht="31.2" hidden="1">
      <c r="B256" s="10">
        <v>780541</v>
      </c>
      <c r="C256" s="7">
        <v>250</v>
      </c>
      <c r="D256" s="19" t="s">
        <v>259</v>
      </c>
      <c r="E256" s="9">
        <v>971585</v>
      </c>
      <c r="F256" s="33">
        <f>SUMIF(подушевое!$C$5:$C$98,B256,подушевое!$I$5:$I$98)</f>
        <v>0</v>
      </c>
      <c r="G256" s="27"/>
      <c r="H256" s="27"/>
      <c r="I256" s="27"/>
      <c r="J256" s="27"/>
      <c r="K256" s="31">
        <f t="shared" si="7"/>
        <v>0</v>
      </c>
      <c r="L256" s="9">
        <f t="shared" si="8"/>
        <v>971585</v>
      </c>
    </row>
    <row r="257" spans="2:12" ht="31.2" hidden="1">
      <c r="B257" s="10">
        <v>780543</v>
      </c>
      <c r="C257" s="7">
        <v>251</v>
      </c>
      <c r="D257" s="19" t="s">
        <v>260</v>
      </c>
      <c r="E257" s="9">
        <v>184045</v>
      </c>
      <c r="F257" s="33">
        <f>SUMIF(подушевое!$C$5:$C$98,B257,подушевое!$I$5:$I$98)</f>
        <v>0</v>
      </c>
      <c r="G257" s="27"/>
      <c r="H257" s="27"/>
      <c r="I257" s="27"/>
      <c r="J257" s="27"/>
      <c r="K257" s="31">
        <f t="shared" si="7"/>
        <v>0</v>
      </c>
      <c r="L257" s="9">
        <f t="shared" si="8"/>
        <v>184045</v>
      </c>
    </row>
    <row r="258" spans="2:12" ht="31.2" hidden="1">
      <c r="B258" s="10">
        <v>780544</v>
      </c>
      <c r="C258" s="7">
        <v>252</v>
      </c>
      <c r="D258" s="19" t="s">
        <v>261</v>
      </c>
      <c r="E258" s="9">
        <v>1274260</v>
      </c>
      <c r="F258" s="33">
        <f>SUMIF(подушевое!$C$5:$C$98,B258,подушевое!$I$5:$I$98)</f>
        <v>0</v>
      </c>
      <c r="G258" s="27"/>
      <c r="H258" s="27"/>
      <c r="I258" s="27"/>
      <c r="J258" s="27"/>
      <c r="K258" s="31">
        <f t="shared" si="7"/>
        <v>0</v>
      </c>
      <c r="L258" s="9">
        <f t="shared" si="8"/>
        <v>1274260</v>
      </c>
    </row>
    <row r="259" spans="2:12" ht="46.8" hidden="1">
      <c r="B259" s="10">
        <v>780554</v>
      </c>
      <c r="C259" s="7">
        <v>253</v>
      </c>
      <c r="D259" s="11" t="s">
        <v>262</v>
      </c>
      <c r="E259" s="9">
        <v>2267625</v>
      </c>
      <c r="F259" s="33">
        <f>SUMIF(подушевое!$C$5:$C$98,B259,подушевое!$I$5:$I$98)</f>
        <v>0</v>
      </c>
      <c r="G259" s="27"/>
      <c r="H259" s="27"/>
      <c r="I259" s="27"/>
      <c r="J259" s="27"/>
      <c r="K259" s="31">
        <f t="shared" si="7"/>
        <v>0</v>
      </c>
      <c r="L259" s="9">
        <f t="shared" si="8"/>
        <v>2267625</v>
      </c>
    </row>
    <row r="260" spans="2:12" ht="31.2" hidden="1">
      <c r="B260" s="10">
        <v>780237</v>
      </c>
      <c r="C260" s="7">
        <v>254</v>
      </c>
      <c r="D260" s="11" t="s">
        <v>263</v>
      </c>
      <c r="E260" s="9">
        <v>770420</v>
      </c>
      <c r="F260" s="33">
        <f>SUMIF(подушевое!$C$5:$C$98,B260,подушевое!$I$5:$I$98)</f>
        <v>0</v>
      </c>
      <c r="G260" s="27"/>
      <c r="H260" s="27"/>
      <c r="I260" s="27"/>
      <c r="J260" s="27"/>
      <c r="K260" s="31">
        <f t="shared" si="7"/>
        <v>0</v>
      </c>
      <c r="L260" s="9">
        <f t="shared" si="8"/>
        <v>770420</v>
      </c>
    </row>
    <row r="261" spans="2:12" ht="31.2" hidden="1">
      <c r="B261" s="10">
        <v>780569</v>
      </c>
      <c r="C261" s="7">
        <v>255</v>
      </c>
      <c r="D261" s="11" t="s">
        <v>264</v>
      </c>
      <c r="E261" s="9">
        <v>136819560</v>
      </c>
      <c r="F261" s="33">
        <f>SUMIF(подушевое!$C$5:$C$98,B261,подушевое!$I$5:$I$98)</f>
        <v>0</v>
      </c>
      <c r="G261" s="27"/>
      <c r="H261" s="27"/>
      <c r="I261" s="27"/>
      <c r="J261" s="27"/>
      <c r="K261" s="31">
        <f t="shared" si="7"/>
        <v>0</v>
      </c>
      <c r="L261" s="9">
        <f t="shared" si="8"/>
        <v>136819560</v>
      </c>
    </row>
    <row r="262" spans="2:12" ht="31.2" hidden="1">
      <c r="B262" s="10">
        <v>780494</v>
      </c>
      <c r="C262" s="7">
        <v>256</v>
      </c>
      <c r="D262" s="12" t="s">
        <v>265</v>
      </c>
      <c r="E262" s="9">
        <v>9988016</v>
      </c>
      <c r="F262" s="33">
        <f>SUMIF(подушевое!$C$5:$C$98,B262,подушевое!$I$5:$I$98)</f>
        <v>0</v>
      </c>
      <c r="G262" s="27"/>
      <c r="H262" s="27"/>
      <c r="I262" s="27"/>
      <c r="J262" s="27"/>
      <c r="K262" s="31">
        <f t="shared" si="7"/>
        <v>0</v>
      </c>
      <c r="L262" s="9">
        <f t="shared" si="8"/>
        <v>9988016</v>
      </c>
    </row>
    <row r="263" spans="2:12" ht="31.2" hidden="1">
      <c r="B263" s="10">
        <v>780564</v>
      </c>
      <c r="C263" s="7">
        <v>257</v>
      </c>
      <c r="D263" s="12" t="s">
        <v>266</v>
      </c>
      <c r="E263" s="9">
        <v>8494630</v>
      </c>
      <c r="F263" s="33">
        <f>SUMIF(подушевое!$C$5:$C$98,B263,подушевое!$I$5:$I$98)</f>
        <v>0</v>
      </c>
      <c r="G263" s="27"/>
      <c r="H263" s="27"/>
      <c r="I263" s="27"/>
      <c r="J263" s="27"/>
      <c r="K263" s="31">
        <f t="shared" ref="K263:K326" si="9">SUM(F263:J263)</f>
        <v>0</v>
      </c>
      <c r="L263" s="9">
        <f t="shared" ref="L263:L326" si="10">E263+K263</f>
        <v>8494630</v>
      </c>
    </row>
    <row r="264" spans="2:12" ht="31.2" hidden="1">
      <c r="B264" s="10">
        <v>780574</v>
      </c>
      <c r="C264" s="7">
        <v>258</v>
      </c>
      <c r="D264" s="12" t="s">
        <v>267</v>
      </c>
      <c r="E264" s="9">
        <v>0</v>
      </c>
      <c r="F264" s="33">
        <f>SUMIF(подушевое!$C$5:$C$98,B264,подушевое!$I$5:$I$98)</f>
        <v>0</v>
      </c>
      <c r="G264" s="27"/>
      <c r="H264" s="27"/>
      <c r="I264" s="27"/>
      <c r="J264" s="27"/>
      <c r="K264" s="31">
        <f t="shared" si="9"/>
        <v>0</v>
      </c>
      <c r="L264" s="9">
        <f t="shared" si="10"/>
        <v>0</v>
      </c>
    </row>
    <row r="265" spans="2:12" ht="31.2" hidden="1">
      <c r="B265" s="10">
        <v>780577</v>
      </c>
      <c r="C265" s="7">
        <v>259</v>
      </c>
      <c r="D265" s="12" t="s">
        <v>268</v>
      </c>
      <c r="E265" s="9">
        <v>594935</v>
      </c>
      <c r="F265" s="33">
        <f>SUMIF(подушевое!$C$5:$C$98,B265,подушевое!$I$5:$I$98)</f>
        <v>0</v>
      </c>
      <c r="G265" s="27"/>
      <c r="H265" s="27"/>
      <c r="I265" s="27"/>
      <c r="J265" s="27"/>
      <c r="K265" s="31">
        <f t="shared" si="9"/>
        <v>0</v>
      </c>
      <c r="L265" s="9">
        <f t="shared" si="10"/>
        <v>594935</v>
      </c>
    </row>
    <row r="266" spans="2:12" ht="31.2" hidden="1">
      <c r="B266" s="10">
        <v>780579</v>
      </c>
      <c r="C266" s="7">
        <v>260</v>
      </c>
      <c r="D266" s="12" t="s">
        <v>269</v>
      </c>
      <c r="E266" s="9">
        <v>569255</v>
      </c>
      <c r="F266" s="33">
        <f>SUMIF(подушевое!$C$5:$C$98,B266,подушевое!$I$5:$I$98)</f>
        <v>0</v>
      </c>
      <c r="G266" s="27"/>
      <c r="H266" s="27"/>
      <c r="I266" s="27"/>
      <c r="J266" s="27"/>
      <c r="K266" s="31">
        <f t="shared" si="9"/>
        <v>0</v>
      </c>
      <c r="L266" s="9">
        <f t="shared" si="10"/>
        <v>569255</v>
      </c>
    </row>
    <row r="267" spans="2:12" ht="31.2" hidden="1">
      <c r="B267" s="10">
        <v>780594</v>
      </c>
      <c r="C267" s="7">
        <v>261</v>
      </c>
      <c r="D267" s="12" t="s">
        <v>270</v>
      </c>
      <c r="E267" s="9">
        <v>0</v>
      </c>
      <c r="F267" s="33">
        <f>SUMIF(подушевое!$C$5:$C$98,B267,подушевое!$I$5:$I$98)</f>
        <v>0</v>
      </c>
      <c r="G267" s="27"/>
      <c r="H267" s="27"/>
      <c r="I267" s="27"/>
      <c r="J267" s="27"/>
      <c r="K267" s="31">
        <f t="shared" si="9"/>
        <v>0</v>
      </c>
      <c r="L267" s="9">
        <f t="shared" si="10"/>
        <v>0</v>
      </c>
    </row>
    <row r="268" spans="2:12" hidden="1">
      <c r="B268" s="10">
        <v>780278</v>
      </c>
      <c r="C268" s="7">
        <v>262</v>
      </c>
      <c r="D268" s="12" t="s">
        <v>271</v>
      </c>
      <c r="E268" s="9">
        <v>0</v>
      </c>
      <c r="F268" s="33">
        <f>SUMIF(подушевое!$C$5:$C$98,B268,подушевое!$I$5:$I$98)</f>
        <v>0</v>
      </c>
      <c r="G268" s="27"/>
      <c r="H268" s="27"/>
      <c r="I268" s="27"/>
      <c r="J268" s="27"/>
      <c r="K268" s="31">
        <f t="shared" si="9"/>
        <v>0</v>
      </c>
      <c r="L268" s="9">
        <f t="shared" si="10"/>
        <v>0</v>
      </c>
    </row>
    <row r="269" spans="2:12" ht="31.2" hidden="1">
      <c r="B269" s="10">
        <v>780279</v>
      </c>
      <c r="C269" s="7">
        <v>263</v>
      </c>
      <c r="D269" s="12" t="s">
        <v>272</v>
      </c>
      <c r="E269" s="9">
        <v>642017</v>
      </c>
      <c r="F269" s="33">
        <f>SUMIF(подушевое!$C$5:$C$98,B269,подушевое!$I$5:$I$98)</f>
        <v>0</v>
      </c>
      <c r="G269" s="27"/>
      <c r="H269" s="27"/>
      <c r="I269" s="27"/>
      <c r="J269" s="27"/>
      <c r="K269" s="31">
        <f t="shared" si="9"/>
        <v>0</v>
      </c>
      <c r="L269" s="9">
        <f t="shared" si="10"/>
        <v>642017</v>
      </c>
    </row>
    <row r="270" spans="2:12" ht="31.2" hidden="1">
      <c r="B270" s="10">
        <v>780604</v>
      </c>
      <c r="C270" s="7">
        <v>264</v>
      </c>
      <c r="D270" s="12" t="s">
        <v>273</v>
      </c>
      <c r="E270" s="9">
        <v>0</v>
      </c>
      <c r="F270" s="33">
        <f>SUMIF(подушевое!$C$5:$C$98,B270,подушевое!$I$5:$I$98)</f>
        <v>0</v>
      </c>
      <c r="G270" s="27"/>
      <c r="H270" s="27"/>
      <c r="I270" s="27"/>
      <c r="J270" s="27"/>
      <c r="K270" s="31">
        <f t="shared" si="9"/>
        <v>0</v>
      </c>
      <c r="L270" s="9">
        <f t="shared" si="10"/>
        <v>0</v>
      </c>
    </row>
    <row r="271" spans="2:12" ht="46.8" hidden="1">
      <c r="B271" s="10">
        <v>780618</v>
      </c>
      <c r="C271" s="7">
        <v>265</v>
      </c>
      <c r="D271" s="12" t="s">
        <v>274</v>
      </c>
      <c r="E271" s="9">
        <v>0</v>
      </c>
      <c r="F271" s="33">
        <f>SUMIF(подушевое!$C$5:$C$98,B271,подушевое!$I$5:$I$98)</f>
        <v>0</v>
      </c>
      <c r="G271" s="27"/>
      <c r="H271" s="27"/>
      <c r="I271" s="27"/>
      <c r="J271" s="27"/>
      <c r="K271" s="31">
        <f t="shared" si="9"/>
        <v>0</v>
      </c>
      <c r="L271" s="9">
        <f t="shared" si="10"/>
        <v>0</v>
      </c>
    </row>
    <row r="272" spans="2:12" ht="31.2" hidden="1">
      <c r="B272" s="10">
        <v>780624</v>
      </c>
      <c r="C272" s="7">
        <v>266</v>
      </c>
      <c r="D272" s="12" t="s">
        <v>275</v>
      </c>
      <c r="E272" s="9">
        <v>0</v>
      </c>
      <c r="F272" s="33">
        <f>SUMIF(подушевое!$C$5:$C$98,B272,подушевое!$I$5:$I$98)</f>
        <v>0</v>
      </c>
      <c r="G272" s="27"/>
      <c r="H272" s="27"/>
      <c r="I272" s="27"/>
      <c r="J272" s="27"/>
      <c r="K272" s="31">
        <f t="shared" si="9"/>
        <v>0</v>
      </c>
      <c r="L272" s="9">
        <f t="shared" si="10"/>
        <v>0</v>
      </c>
    </row>
    <row r="273" spans="2:12" ht="31.2" hidden="1">
      <c r="B273" s="10">
        <v>780626</v>
      </c>
      <c r="C273" s="7">
        <v>267</v>
      </c>
      <c r="D273" s="12" t="s">
        <v>276</v>
      </c>
      <c r="E273" s="9">
        <v>1294591</v>
      </c>
      <c r="F273" s="33">
        <f>SUMIF(подушевое!$C$5:$C$98,B273,подушевое!$I$5:$I$98)</f>
        <v>0</v>
      </c>
      <c r="G273" s="27"/>
      <c r="H273" s="27"/>
      <c r="I273" s="27"/>
      <c r="J273" s="27"/>
      <c r="K273" s="31">
        <f t="shared" si="9"/>
        <v>0</v>
      </c>
      <c r="L273" s="9">
        <f t="shared" si="10"/>
        <v>1294591</v>
      </c>
    </row>
    <row r="274" spans="2:12" ht="31.2" hidden="1">
      <c r="B274" s="10">
        <v>780629</v>
      </c>
      <c r="C274" s="7">
        <v>268</v>
      </c>
      <c r="D274" s="12" t="s">
        <v>277</v>
      </c>
      <c r="E274" s="9">
        <v>826061</v>
      </c>
      <c r="F274" s="33">
        <f>SUMIF(подушевое!$C$5:$C$98,B274,подушевое!$I$5:$I$98)</f>
        <v>0</v>
      </c>
      <c r="G274" s="27"/>
      <c r="H274" s="27"/>
      <c r="I274" s="27"/>
      <c r="J274" s="27"/>
      <c r="K274" s="31">
        <f t="shared" si="9"/>
        <v>0</v>
      </c>
      <c r="L274" s="9">
        <f t="shared" si="10"/>
        <v>826061</v>
      </c>
    </row>
    <row r="275" spans="2:12" ht="62.4" hidden="1">
      <c r="B275" s="10">
        <v>780632</v>
      </c>
      <c r="C275" s="7">
        <v>269</v>
      </c>
      <c r="D275" s="12" t="s">
        <v>278</v>
      </c>
      <c r="E275" s="9">
        <v>20179256</v>
      </c>
      <c r="F275" s="33">
        <f>SUMIF(подушевое!$C$5:$C$98,B275,подушевое!$I$5:$I$98)</f>
        <v>0</v>
      </c>
      <c r="G275" s="27"/>
      <c r="H275" s="27"/>
      <c r="I275" s="27"/>
      <c r="J275" s="27"/>
      <c r="K275" s="31">
        <f t="shared" si="9"/>
        <v>0</v>
      </c>
      <c r="L275" s="9">
        <f t="shared" si="10"/>
        <v>20179256</v>
      </c>
    </row>
    <row r="276" spans="2:12" ht="46.8" hidden="1">
      <c r="B276" s="10">
        <v>780640</v>
      </c>
      <c r="C276" s="7">
        <v>270</v>
      </c>
      <c r="D276" s="12" t="s">
        <v>279</v>
      </c>
      <c r="E276" s="9">
        <v>0</v>
      </c>
      <c r="F276" s="33">
        <f>SUMIF(подушевое!$C$5:$C$98,B276,подушевое!$I$5:$I$98)</f>
        <v>0</v>
      </c>
      <c r="G276" s="27"/>
      <c r="H276" s="27"/>
      <c r="I276" s="27"/>
      <c r="J276" s="27"/>
      <c r="K276" s="31">
        <f t="shared" si="9"/>
        <v>0</v>
      </c>
      <c r="L276" s="9">
        <f t="shared" si="10"/>
        <v>0</v>
      </c>
    </row>
    <row r="277" spans="2:12" ht="31.2" hidden="1">
      <c r="B277" s="10">
        <v>780646</v>
      </c>
      <c r="C277" s="7">
        <v>271</v>
      </c>
      <c r="D277" s="12" t="s">
        <v>280</v>
      </c>
      <c r="E277" s="9">
        <v>134566</v>
      </c>
      <c r="F277" s="33">
        <f>SUMIF(подушевое!$C$5:$C$98,B277,подушевое!$I$5:$I$98)</f>
        <v>0</v>
      </c>
      <c r="G277" s="27"/>
      <c r="H277" s="27"/>
      <c r="I277" s="27"/>
      <c r="J277" s="27"/>
      <c r="K277" s="31">
        <f t="shared" si="9"/>
        <v>0</v>
      </c>
      <c r="L277" s="9">
        <f t="shared" si="10"/>
        <v>134566</v>
      </c>
    </row>
    <row r="278" spans="2:12" ht="31.2" hidden="1">
      <c r="B278" s="10">
        <v>780648</v>
      </c>
      <c r="C278" s="7">
        <v>272</v>
      </c>
      <c r="D278" s="12" t="s">
        <v>281</v>
      </c>
      <c r="E278" s="9">
        <v>33566486</v>
      </c>
      <c r="F278" s="33">
        <f>SUMIF(подушевое!$C$5:$C$98,B278,подушевое!$I$5:$I$98)</f>
        <v>0</v>
      </c>
      <c r="G278" s="27"/>
      <c r="H278" s="27"/>
      <c r="I278" s="27"/>
      <c r="J278" s="27"/>
      <c r="K278" s="31">
        <f t="shared" si="9"/>
        <v>0</v>
      </c>
      <c r="L278" s="9">
        <f t="shared" si="10"/>
        <v>33566486</v>
      </c>
    </row>
    <row r="279" spans="2:12" ht="31.2" hidden="1">
      <c r="B279" s="10">
        <v>780650</v>
      </c>
      <c r="C279" s="7">
        <v>273</v>
      </c>
      <c r="D279" s="12" t="s">
        <v>282</v>
      </c>
      <c r="E279" s="9">
        <v>0</v>
      </c>
      <c r="F279" s="33">
        <f>SUMIF(подушевое!$C$5:$C$98,B279,подушевое!$I$5:$I$98)</f>
        <v>0</v>
      </c>
      <c r="G279" s="27"/>
      <c r="H279" s="27"/>
      <c r="I279" s="27"/>
      <c r="J279" s="27"/>
      <c r="K279" s="31">
        <f t="shared" si="9"/>
        <v>0</v>
      </c>
      <c r="L279" s="9">
        <f t="shared" si="10"/>
        <v>0</v>
      </c>
    </row>
    <row r="280" spans="2:12" ht="62.4" hidden="1">
      <c r="B280" s="10">
        <v>780653</v>
      </c>
      <c r="C280" s="7">
        <v>274</v>
      </c>
      <c r="D280" s="12" t="s">
        <v>283</v>
      </c>
      <c r="E280" s="9">
        <v>0</v>
      </c>
      <c r="F280" s="33">
        <f>SUMIF(подушевое!$C$5:$C$98,B280,подушевое!$I$5:$I$98)</f>
        <v>0</v>
      </c>
      <c r="G280" s="27"/>
      <c r="H280" s="27"/>
      <c r="I280" s="27"/>
      <c r="J280" s="27"/>
      <c r="K280" s="31">
        <f t="shared" si="9"/>
        <v>0</v>
      </c>
      <c r="L280" s="9">
        <f t="shared" si="10"/>
        <v>0</v>
      </c>
    </row>
    <row r="281" spans="2:12" ht="31.2" hidden="1">
      <c r="B281" s="10">
        <v>780656</v>
      </c>
      <c r="C281" s="7">
        <v>275</v>
      </c>
      <c r="D281" s="12" t="s">
        <v>284</v>
      </c>
      <c r="E281" s="9">
        <v>239686</v>
      </c>
      <c r="F281" s="33">
        <f>SUMIF(подушевое!$C$5:$C$98,B281,подушевое!$I$5:$I$98)</f>
        <v>0</v>
      </c>
      <c r="G281" s="27"/>
      <c r="H281" s="27"/>
      <c r="I281" s="27"/>
      <c r="J281" s="27"/>
      <c r="K281" s="31">
        <f t="shared" si="9"/>
        <v>0</v>
      </c>
      <c r="L281" s="9">
        <f t="shared" si="10"/>
        <v>239686</v>
      </c>
    </row>
    <row r="282" spans="2:12" ht="31.2" hidden="1">
      <c r="B282" s="10">
        <v>780687</v>
      </c>
      <c r="C282" s="7">
        <v>276</v>
      </c>
      <c r="D282" s="12" t="s">
        <v>285</v>
      </c>
      <c r="E282" s="9">
        <v>90608048</v>
      </c>
      <c r="F282" s="33">
        <f>SUMIF(подушевое!$C$5:$C$98,B282,подушевое!$I$5:$I$98)</f>
        <v>0</v>
      </c>
      <c r="G282" s="27"/>
      <c r="H282" s="27"/>
      <c r="I282" s="27"/>
      <c r="J282" s="27"/>
      <c r="K282" s="31">
        <f t="shared" si="9"/>
        <v>0</v>
      </c>
      <c r="L282" s="9">
        <f t="shared" si="10"/>
        <v>90608048</v>
      </c>
    </row>
    <row r="283" spans="2:12" ht="31.2" hidden="1">
      <c r="B283" s="10">
        <v>780691</v>
      </c>
      <c r="C283" s="7">
        <v>277</v>
      </c>
      <c r="D283" s="12" t="s">
        <v>286</v>
      </c>
      <c r="E283" s="9">
        <v>0</v>
      </c>
      <c r="F283" s="33">
        <f>SUMIF(подушевое!$C$5:$C$98,B283,подушевое!$I$5:$I$98)</f>
        <v>0</v>
      </c>
      <c r="G283" s="27"/>
      <c r="H283" s="27"/>
      <c r="I283" s="27"/>
      <c r="J283" s="27"/>
      <c r="K283" s="31">
        <f t="shared" si="9"/>
        <v>0</v>
      </c>
      <c r="L283" s="9">
        <f t="shared" si="10"/>
        <v>0</v>
      </c>
    </row>
    <row r="284" spans="2:12" ht="31.2" hidden="1">
      <c r="B284" s="10">
        <v>780489</v>
      </c>
      <c r="C284" s="7">
        <v>278</v>
      </c>
      <c r="D284" s="12" t="s">
        <v>287</v>
      </c>
      <c r="E284" s="9">
        <v>731899</v>
      </c>
      <c r="F284" s="33">
        <f>SUMIF(подушевое!$C$5:$C$98,B284,подушевое!$I$5:$I$98)</f>
        <v>0</v>
      </c>
      <c r="G284" s="27"/>
      <c r="H284" s="27"/>
      <c r="I284" s="27"/>
      <c r="J284" s="27"/>
      <c r="K284" s="31">
        <f t="shared" si="9"/>
        <v>0</v>
      </c>
      <c r="L284" s="9">
        <f t="shared" si="10"/>
        <v>731899</v>
      </c>
    </row>
    <row r="285" spans="2:12" ht="31.2" hidden="1">
      <c r="B285" s="10">
        <v>780621</v>
      </c>
      <c r="C285" s="7">
        <v>279</v>
      </c>
      <c r="D285" s="12" t="s">
        <v>288</v>
      </c>
      <c r="E285" s="9">
        <v>0</v>
      </c>
      <c r="F285" s="33">
        <f>SUMIF(подушевое!$C$5:$C$98,B285,подушевое!$I$5:$I$98)</f>
        <v>0</v>
      </c>
      <c r="G285" s="27"/>
      <c r="H285" s="27"/>
      <c r="I285" s="27"/>
      <c r="J285" s="27"/>
      <c r="K285" s="31">
        <f t="shared" si="9"/>
        <v>0</v>
      </c>
      <c r="L285" s="9">
        <f t="shared" si="10"/>
        <v>0</v>
      </c>
    </row>
    <row r="286" spans="2:12" ht="31.2" hidden="1">
      <c r="B286" s="10">
        <v>780661</v>
      </c>
      <c r="C286" s="7">
        <v>280</v>
      </c>
      <c r="D286" s="12" t="s">
        <v>289</v>
      </c>
      <c r="E286" s="9">
        <v>196885</v>
      </c>
      <c r="F286" s="33">
        <f>SUMIF(подушевое!$C$5:$C$98,B286,подушевое!$I$5:$I$98)</f>
        <v>0</v>
      </c>
      <c r="G286" s="27"/>
      <c r="H286" s="27"/>
      <c r="I286" s="27"/>
      <c r="J286" s="27"/>
      <c r="K286" s="31">
        <f t="shared" si="9"/>
        <v>0</v>
      </c>
      <c r="L286" s="9">
        <f t="shared" si="10"/>
        <v>196885</v>
      </c>
    </row>
    <row r="287" spans="2:12" ht="46.8" hidden="1">
      <c r="B287" s="10">
        <v>780663</v>
      </c>
      <c r="C287" s="7">
        <v>281</v>
      </c>
      <c r="D287" s="12" t="s">
        <v>290</v>
      </c>
      <c r="E287" s="9">
        <v>0</v>
      </c>
      <c r="F287" s="33">
        <f>SUMIF(подушевое!$C$5:$C$98,B287,подушевое!$I$5:$I$98)</f>
        <v>0</v>
      </c>
      <c r="G287" s="27"/>
      <c r="H287" s="27"/>
      <c r="I287" s="27"/>
      <c r="J287" s="27"/>
      <c r="K287" s="31">
        <f t="shared" si="9"/>
        <v>0</v>
      </c>
      <c r="L287" s="9">
        <f t="shared" si="10"/>
        <v>0</v>
      </c>
    </row>
    <row r="288" spans="2:12" ht="31.2" hidden="1">
      <c r="B288" s="10">
        <v>780666</v>
      </c>
      <c r="C288" s="7">
        <v>282</v>
      </c>
      <c r="D288" s="12" t="s">
        <v>291</v>
      </c>
      <c r="E288" s="9">
        <v>0</v>
      </c>
      <c r="F288" s="33">
        <f>SUMIF(подушевое!$C$5:$C$98,B288,подушевое!$I$5:$I$98)</f>
        <v>0</v>
      </c>
      <c r="G288" s="27"/>
      <c r="H288" s="27"/>
      <c r="I288" s="27"/>
      <c r="J288" s="27"/>
      <c r="K288" s="31">
        <f t="shared" si="9"/>
        <v>0</v>
      </c>
      <c r="L288" s="9">
        <f t="shared" si="10"/>
        <v>0</v>
      </c>
    </row>
    <row r="289" spans="2:12" ht="31.2" hidden="1">
      <c r="B289" s="10">
        <v>780671</v>
      </c>
      <c r="C289" s="7">
        <v>283</v>
      </c>
      <c r="D289" s="12" t="s">
        <v>292</v>
      </c>
      <c r="E289" s="9">
        <v>60820754</v>
      </c>
      <c r="F289" s="33">
        <f>SUMIF(подушевое!$C$5:$C$98,B289,подушевое!$I$5:$I$98)</f>
        <v>0</v>
      </c>
      <c r="G289" s="27"/>
      <c r="H289" s="27"/>
      <c r="I289" s="27"/>
      <c r="J289" s="27"/>
      <c r="K289" s="31">
        <f t="shared" si="9"/>
        <v>0</v>
      </c>
      <c r="L289" s="9">
        <f t="shared" si="10"/>
        <v>60820754</v>
      </c>
    </row>
    <row r="290" spans="2:12" ht="31.2" hidden="1">
      <c r="B290" s="10">
        <v>780672</v>
      </c>
      <c r="C290" s="7">
        <v>284</v>
      </c>
      <c r="D290" s="12" t="s">
        <v>293</v>
      </c>
      <c r="E290" s="9">
        <v>0</v>
      </c>
      <c r="F290" s="33">
        <f>SUMIF(подушевое!$C$5:$C$98,B290,подушевое!$I$5:$I$98)</f>
        <v>0</v>
      </c>
      <c r="G290" s="27"/>
      <c r="H290" s="27"/>
      <c r="I290" s="27"/>
      <c r="J290" s="27"/>
      <c r="K290" s="31">
        <f t="shared" si="9"/>
        <v>0</v>
      </c>
      <c r="L290" s="9">
        <f t="shared" si="10"/>
        <v>0</v>
      </c>
    </row>
    <row r="291" spans="2:12" ht="31.2" hidden="1">
      <c r="B291" s="10">
        <v>780674</v>
      </c>
      <c r="C291" s="7">
        <v>285</v>
      </c>
      <c r="D291" s="12" t="s">
        <v>294</v>
      </c>
      <c r="E291" s="9">
        <v>65144281</v>
      </c>
      <c r="F291" s="33">
        <f>SUMIF(подушевое!$C$5:$C$98,B291,подушевое!$I$5:$I$98)</f>
        <v>0</v>
      </c>
      <c r="G291" s="27"/>
      <c r="H291" s="27"/>
      <c r="I291" s="27"/>
      <c r="J291" s="27"/>
      <c r="K291" s="31">
        <f t="shared" si="9"/>
        <v>0</v>
      </c>
      <c r="L291" s="9">
        <f t="shared" si="10"/>
        <v>65144281</v>
      </c>
    </row>
    <row r="292" spans="2:12" ht="31.2" hidden="1">
      <c r="B292" s="10">
        <v>780676</v>
      </c>
      <c r="C292" s="7">
        <v>286</v>
      </c>
      <c r="D292" s="12" t="s">
        <v>295</v>
      </c>
      <c r="E292" s="9">
        <v>0</v>
      </c>
      <c r="F292" s="33">
        <f>SUMIF(подушевое!$C$5:$C$98,B292,подушевое!$I$5:$I$98)</f>
        <v>0</v>
      </c>
      <c r="G292" s="27"/>
      <c r="H292" s="27"/>
      <c r="I292" s="27"/>
      <c r="J292" s="27"/>
      <c r="K292" s="31">
        <f t="shared" si="9"/>
        <v>0</v>
      </c>
      <c r="L292" s="9">
        <f t="shared" si="10"/>
        <v>0</v>
      </c>
    </row>
    <row r="293" spans="2:12" ht="31.2" hidden="1">
      <c r="B293" s="10">
        <v>780677</v>
      </c>
      <c r="C293" s="7">
        <v>287</v>
      </c>
      <c r="D293" s="12" t="s">
        <v>296</v>
      </c>
      <c r="E293" s="9">
        <v>6789828</v>
      </c>
      <c r="F293" s="33">
        <f>SUMIF(подушевое!$C$5:$C$98,B293,подушевое!$I$5:$I$98)</f>
        <v>0</v>
      </c>
      <c r="G293" s="27"/>
      <c r="H293" s="27"/>
      <c r="I293" s="27"/>
      <c r="J293" s="27"/>
      <c r="K293" s="31">
        <f t="shared" si="9"/>
        <v>0</v>
      </c>
      <c r="L293" s="9">
        <f t="shared" si="10"/>
        <v>6789828</v>
      </c>
    </row>
    <row r="294" spans="2:12" ht="31.2" hidden="1">
      <c r="B294" s="10">
        <v>780682</v>
      </c>
      <c r="C294" s="7">
        <v>288</v>
      </c>
      <c r="D294" s="12" t="s">
        <v>297</v>
      </c>
      <c r="E294" s="9">
        <v>0</v>
      </c>
      <c r="F294" s="33">
        <f>SUMIF(подушевое!$C$5:$C$98,B294,подушевое!$I$5:$I$98)</f>
        <v>0</v>
      </c>
      <c r="G294" s="27"/>
      <c r="H294" s="27"/>
      <c r="I294" s="27"/>
      <c r="J294" s="27"/>
      <c r="K294" s="31">
        <f t="shared" si="9"/>
        <v>0</v>
      </c>
      <c r="L294" s="9">
        <f t="shared" si="10"/>
        <v>0</v>
      </c>
    </row>
    <row r="295" spans="2:12" ht="31.2" hidden="1">
      <c r="B295" s="10">
        <v>780688</v>
      </c>
      <c r="C295" s="7">
        <v>289</v>
      </c>
      <c r="D295" s="12" t="s">
        <v>298</v>
      </c>
      <c r="E295" s="9">
        <v>0</v>
      </c>
      <c r="F295" s="33">
        <f>SUMIF(подушевое!$C$5:$C$98,B295,подушевое!$I$5:$I$98)</f>
        <v>0</v>
      </c>
      <c r="G295" s="27"/>
      <c r="H295" s="27"/>
      <c r="I295" s="27"/>
      <c r="J295" s="27"/>
      <c r="K295" s="31">
        <f t="shared" si="9"/>
        <v>0</v>
      </c>
      <c r="L295" s="9">
        <f t="shared" si="10"/>
        <v>0</v>
      </c>
    </row>
    <row r="296" spans="2:12" ht="31.2" hidden="1">
      <c r="B296" s="10">
        <v>780697</v>
      </c>
      <c r="C296" s="7">
        <v>290</v>
      </c>
      <c r="D296" s="11" t="s">
        <v>299</v>
      </c>
      <c r="E296" s="9">
        <v>14938394</v>
      </c>
      <c r="F296" s="33">
        <f>SUMIF(подушевое!$C$5:$C$98,B296,подушевое!$I$5:$I$98)</f>
        <v>0</v>
      </c>
      <c r="G296" s="27"/>
      <c r="H296" s="27"/>
      <c r="I296" s="27"/>
      <c r="J296" s="27"/>
      <c r="K296" s="31">
        <f t="shared" si="9"/>
        <v>0</v>
      </c>
      <c r="L296" s="9">
        <f t="shared" si="10"/>
        <v>14938394</v>
      </c>
    </row>
    <row r="297" spans="2:12" ht="31.2" hidden="1">
      <c r="B297" s="10">
        <v>780460</v>
      </c>
      <c r="C297" s="7">
        <v>291</v>
      </c>
      <c r="D297" s="11" t="s">
        <v>300</v>
      </c>
      <c r="E297" s="9">
        <v>0</v>
      </c>
      <c r="F297" s="33">
        <f>SUMIF(подушевое!$C$5:$C$98,B297,подушевое!$I$5:$I$98)</f>
        <v>0</v>
      </c>
      <c r="G297" s="27"/>
      <c r="H297" s="27"/>
      <c r="I297" s="27"/>
      <c r="J297" s="27"/>
      <c r="K297" s="31">
        <f t="shared" si="9"/>
        <v>0</v>
      </c>
      <c r="L297" s="9">
        <f t="shared" si="10"/>
        <v>0</v>
      </c>
    </row>
    <row r="298" spans="2:12" ht="46.8" hidden="1">
      <c r="B298" s="10">
        <v>780567</v>
      </c>
      <c r="C298" s="7">
        <v>292</v>
      </c>
      <c r="D298" s="11" t="s">
        <v>301</v>
      </c>
      <c r="E298" s="9">
        <v>0</v>
      </c>
      <c r="F298" s="33">
        <f>SUMIF(подушевое!$C$5:$C$98,B298,подушевое!$I$5:$I$98)</f>
        <v>0</v>
      </c>
      <c r="G298" s="27"/>
      <c r="H298" s="27"/>
      <c r="I298" s="27"/>
      <c r="J298" s="27"/>
      <c r="K298" s="31">
        <f t="shared" si="9"/>
        <v>0</v>
      </c>
      <c r="L298" s="9">
        <f t="shared" si="10"/>
        <v>0</v>
      </c>
    </row>
    <row r="299" spans="2:12" ht="46.8" hidden="1">
      <c r="B299" s="10">
        <v>780587</v>
      </c>
      <c r="C299" s="7">
        <v>293</v>
      </c>
      <c r="D299" s="11" t="s">
        <v>302</v>
      </c>
      <c r="E299" s="9">
        <v>16974741</v>
      </c>
      <c r="F299" s="33">
        <f>SUMIF(подушевое!$C$5:$C$98,B299,подушевое!$I$5:$I$98)</f>
        <v>0</v>
      </c>
      <c r="G299" s="27"/>
      <c r="H299" s="27"/>
      <c r="I299" s="27"/>
      <c r="J299" s="27"/>
      <c r="K299" s="31">
        <f t="shared" si="9"/>
        <v>0</v>
      </c>
      <c r="L299" s="9">
        <f t="shared" si="10"/>
        <v>16974741</v>
      </c>
    </row>
    <row r="300" spans="2:12" ht="31.2" hidden="1">
      <c r="B300" s="10">
        <v>780695</v>
      </c>
      <c r="C300" s="7">
        <v>294</v>
      </c>
      <c r="D300" s="11" t="s">
        <v>303</v>
      </c>
      <c r="E300" s="9">
        <v>0</v>
      </c>
      <c r="F300" s="33">
        <f>SUMIF(подушевое!$C$5:$C$98,B300,подушевое!$I$5:$I$98)</f>
        <v>0</v>
      </c>
      <c r="G300" s="27"/>
      <c r="H300" s="27"/>
      <c r="I300" s="27"/>
      <c r="J300" s="27"/>
      <c r="K300" s="31">
        <f t="shared" si="9"/>
        <v>0</v>
      </c>
      <c r="L300" s="9">
        <f t="shared" si="10"/>
        <v>0</v>
      </c>
    </row>
    <row r="301" spans="2:12" ht="31.2" hidden="1">
      <c r="B301" s="10">
        <v>780696</v>
      </c>
      <c r="C301" s="7">
        <v>295</v>
      </c>
      <c r="D301" s="11" t="s">
        <v>304</v>
      </c>
      <c r="E301" s="9">
        <v>6641250</v>
      </c>
      <c r="F301" s="33">
        <f>SUMIF(подушевое!$C$5:$C$98,B301,подушевое!$I$5:$I$98)</f>
        <v>0</v>
      </c>
      <c r="G301" s="27"/>
      <c r="H301" s="27"/>
      <c r="I301" s="27"/>
      <c r="J301" s="27"/>
      <c r="K301" s="31">
        <f t="shared" si="9"/>
        <v>0</v>
      </c>
      <c r="L301" s="9">
        <f t="shared" si="10"/>
        <v>6641250</v>
      </c>
    </row>
    <row r="302" spans="2:12" ht="31.2" hidden="1">
      <c r="B302" s="10">
        <v>780699</v>
      </c>
      <c r="C302" s="7">
        <v>296</v>
      </c>
      <c r="D302" s="11" t="s">
        <v>305</v>
      </c>
      <c r="E302" s="9">
        <v>0</v>
      </c>
      <c r="F302" s="33">
        <f>SUMIF(подушевое!$C$5:$C$98,B302,подушевое!$I$5:$I$98)</f>
        <v>0</v>
      </c>
      <c r="G302" s="27"/>
      <c r="H302" s="27"/>
      <c r="I302" s="27"/>
      <c r="J302" s="27"/>
      <c r="K302" s="31">
        <f t="shared" si="9"/>
        <v>0</v>
      </c>
      <c r="L302" s="9">
        <f t="shared" si="10"/>
        <v>0</v>
      </c>
    </row>
    <row r="303" spans="2:12" ht="31.2" hidden="1">
      <c r="B303" s="10">
        <v>780701</v>
      </c>
      <c r="C303" s="7">
        <v>297</v>
      </c>
      <c r="D303" s="11" t="s">
        <v>306</v>
      </c>
      <c r="E303" s="9">
        <v>0</v>
      </c>
      <c r="F303" s="33">
        <f>SUMIF(подушевое!$C$5:$C$98,B303,подушевое!$I$5:$I$98)</f>
        <v>0</v>
      </c>
      <c r="G303" s="27"/>
      <c r="H303" s="27"/>
      <c r="I303" s="27"/>
      <c r="J303" s="27"/>
      <c r="K303" s="31">
        <f t="shared" si="9"/>
        <v>0</v>
      </c>
      <c r="L303" s="9">
        <f t="shared" si="10"/>
        <v>0</v>
      </c>
    </row>
    <row r="304" spans="2:12" ht="46.8" hidden="1">
      <c r="B304" s="10">
        <v>780705</v>
      </c>
      <c r="C304" s="7">
        <v>298</v>
      </c>
      <c r="D304" s="11" t="s">
        <v>307</v>
      </c>
      <c r="E304" s="9">
        <v>2155500</v>
      </c>
      <c r="F304" s="33">
        <f>SUMIF(подушевое!$C$5:$C$98,B304,подушевое!$I$5:$I$98)</f>
        <v>0</v>
      </c>
      <c r="G304" s="27"/>
      <c r="H304" s="27"/>
      <c r="I304" s="27"/>
      <c r="J304" s="27"/>
      <c r="K304" s="31">
        <f t="shared" si="9"/>
        <v>0</v>
      </c>
      <c r="L304" s="9">
        <f t="shared" si="10"/>
        <v>2155500</v>
      </c>
    </row>
    <row r="305" spans="2:12" ht="31.2" hidden="1">
      <c r="B305" s="10">
        <v>780708</v>
      </c>
      <c r="C305" s="7">
        <v>299</v>
      </c>
      <c r="D305" s="11" t="s">
        <v>308</v>
      </c>
      <c r="E305" s="9">
        <v>462252</v>
      </c>
      <c r="F305" s="33">
        <f>SUMIF(подушевое!$C$5:$C$98,B305,подушевое!$I$5:$I$98)</f>
        <v>0</v>
      </c>
      <c r="G305" s="27"/>
      <c r="H305" s="27"/>
      <c r="I305" s="27"/>
      <c r="J305" s="27"/>
      <c r="K305" s="31">
        <f t="shared" si="9"/>
        <v>0</v>
      </c>
      <c r="L305" s="9">
        <f t="shared" si="10"/>
        <v>462252</v>
      </c>
    </row>
    <row r="306" spans="2:12" ht="31.2" hidden="1">
      <c r="B306" s="10">
        <v>780715</v>
      </c>
      <c r="C306" s="7">
        <v>300</v>
      </c>
      <c r="D306" s="11" t="s">
        <v>309</v>
      </c>
      <c r="E306" s="9">
        <v>261087</v>
      </c>
      <c r="F306" s="33">
        <f>SUMIF(подушевое!$C$5:$C$98,B306,подушевое!$I$5:$I$98)</f>
        <v>0</v>
      </c>
      <c r="G306" s="27"/>
      <c r="H306" s="27"/>
      <c r="I306" s="27"/>
      <c r="J306" s="27"/>
      <c r="K306" s="31">
        <f t="shared" si="9"/>
        <v>0</v>
      </c>
      <c r="L306" s="9">
        <f t="shared" si="10"/>
        <v>261087</v>
      </c>
    </row>
    <row r="307" spans="2:12" ht="31.2" hidden="1">
      <c r="B307" s="10">
        <v>780721</v>
      </c>
      <c r="C307" s="7">
        <v>301</v>
      </c>
      <c r="D307" s="11" t="s">
        <v>310</v>
      </c>
      <c r="E307" s="9">
        <v>0</v>
      </c>
      <c r="F307" s="33">
        <f>SUMIF(подушевое!$C$5:$C$98,B307,подушевое!$I$5:$I$98)</f>
        <v>0</v>
      </c>
      <c r="G307" s="27"/>
      <c r="H307" s="27"/>
      <c r="I307" s="27"/>
      <c r="J307" s="27"/>
      <c r="K307" s="31">
        <f t="shared" si="9"/>
        <v>0</v>
      </c>
      <c r="L307" s="9">
        <f t="shared" si="10"/>
        <v>0</v>
      </c>
    </row>
    <row r="308" spans="2:12" ht="31.2" hidden="1">
      <c r="B308" s="10">
        <v>780698</v>
      </c>
      <c r="C308" s="7">
        <v>302</v>
      </c>
      <c r="D308" s="11" t="s">
        <v>311</v>
      </c>
      <c r="E308" s="9">
        <v>29885700</v>
      </c>
      <c r="F308" s="33">
        <f>SUMIF(подушевое!$C$5:$C$98,B308,подушевое!$I$5:$I$98)</f>
        <v>0</v>
      </c>
      <c r="G308" s="27"/>
      <c r="H308" s="27"/>
      <c r="I308" s="27"/>
      <c r="J308" s="27"/>
      <c r="K308" s="31">
        <f t="shared" si="9"/>
        <v>0</v>
      </c>
      <c r="L308" s="9">
        <f t="shared" si="10"/>
        <v>29885700</v>
      </c>
    </row>
    <row r="309" spans="2:12" ht="31.2" hidden="1">
      <c r="B309" s="10">
        <v>780456</v>
      </c>
      <c r="C309" s="7">
        <v>303</v>
      </c>
      <c r="D309" s="11" t="s">
        <v>312</v>
      </c>
      <c r="E309" s="9">
        <v>0</v>
      </c>
      <c r="F309" s="33">
        <f>SUMIF(подушевое!$C$5:$C$98,B309,подушевое!$I$5:$I$98)</f>
        <v>0</v>
      </c>
      <c r="G309" s="27"/>
      <c r="H309" s="27"/>
      <c r="I309" s="27"/>
      <c r="J309" s="27"/>
      <c r="K309" s="31">
        <f t="shared" si="9"/>
        <v>0</v>
      </c>
      <c r="L309" s="9">
        <f t="shared" si="10"/>
        <v>0</v>
      </c>
    </row>
    <row r="310" spans="2:12" ht="46.8" hidden="1">
      <c r="B310" s="10">
        <v>780737</v>
      </c>
      <c r="C310" s="7">
        <v>304</v>
      </c>
      <c r="D310" s="12" t="s">
        <v>313</v>
      </c>
      <c r="E310" s="9">
        <v>16532188</v>
      </c>
      <c r="F310" s="33">
        <f>SUMIF(подушевое!$C$5:$C$98,B310,подушевое!$I$5:$I$98)</f>
        <v>0</v>
      </c>
      <c r="G310" s="27"/>
      <c r="H310" s="27"/>
      <c r="I310" s="27"/>
      <c r="J310" s="27"/>
      <c r="K310" s="31">
        <f t="shared" si="9"/>
        <v>0</v>
      </c>
      <c r="L310" s="9">
        <f t="shared" si="10"/>
        <v>16532188</v>
      </c>
    </row>
    <row r="311" spans="2:12" ht="31.2" hidden="1">
      <c r="B311" s="10">
        <v>780230</v>
      </c>
      <c r="C311" s="7">
        <v>305</v>
      </c>
      <c r="D311" s="14" t="s">
        <v>314</v>
      </c>
      <c r="E311" s="9">
        <v>894543</v>
      </c>
      <c r="F311" s="33">
        <f>SUMIF(подушевое!$C$5:$C$98,B311,подушевое!$I$5:$I$98)</f>
        <v>0</v>
      </c>
      <c r="G311" s="27"/>
      <c r="H311" s="27"/>
      <c r="I311" s="27"/>
      <c r="J311" s="27"/>
      <c r="K311" s="31">
        <f t="shared" si="9"/>
        <v>0</v>
      </c>
      <c r="L311" s="9">
        <f t="shared" si="10"/>
        <v>894543</v>
      </c>
    </row>
    <row r="312" spans="2:12" ht="93.6" hidden="1">
      <c r="B312" s="10">
        <v>780503</v>
      </c>
      <c r="C312" s="7">
        <v>306</v>
      </c>
      <c r="D312" s="14" t="s">
        <v>315</v>
      </c>
      <c r="E312" s="9">
        <v>0</v>
      </c>
      <c r="F312" s="33">
        <f>SUMIF(подушевое!$C$5:$C$98,B312,подушевое!$I$5:$I$98)</f>
        <v>0</v>
      </c>
      <c r="G312" s="27"/>
      <c r="H312" s="27"/>
      <c r="I312" s="27"/>
      <c r="J312" s="27"/>
      <c r="K312" s="31">
        <f t="shared" si="9"/>
        <v>0</v>
      </c>
      <c r="L312" s="9">
        <f t="shared" si="10"/>
        <v>0</v>
      </c>
    </row>
    <row r="313" spans="2:12" ht="31.2" hidden="1">
      <c r="B313" s="10">
        <v>780505</v>
      </c>
      <c r="C313" s="7">
        <v>307</v>
      </c>
      <c r="D313" s="14" t="s">
        <v>316</v>
      </c>
      <c r="E313" s="9">
        <v>0</v>
      </c>
      <c r="F313" s="33">
        <f>SUMIF(подушевое!$C$5:$C$98,B313,подушевое!$I$5:$I$98)</f>
        <v>0</v>
      </c>
      <c r="G313" s="27"/>
      <c r="H313" s="27"/>
      <c r="I313" s="27"/>
      <c r="J313" s="27"/>
      <c r="K313" s="31">
        <f t="shared" si="9"/>
        <v>0</v>
      </c>
      <c r="L313" s="9">
        <f t="shared" si="10"/>
        <v>0</v>
      </c>
    </row>
    <row r="314" spans="2:12" ht="46.8" hidden="1">
      <c r="B314" s="10">
        <v>780592</v>
      </c>
      <c r="C314" s="7">
        <v>308</v>
      </c>
      <c r="D314" s="14" t="s">
        <v>317</v>
      </c>
      <c r="E314" s="9">
        <v>23997108</v>
      </c>
      <c r="F314" s="33">
        <f>SUMIF(подушевое!$C$5:$C$98,B314,подушевое!$I$5:$I$98)</f>
        <v>0</v>
      </c>
      <c r="G314" s="27"/>
      <c r="H314" s="27"/>
      <c r="I314" s="27"/>
      <c r="J314" s="27"/>
      <c r="K314" s="31">
        <f t="shared" si="9"/>
        <v>0</v>
      </c>
      <c r="L314" s="9">
        <f t="shared" si="10"/>
        <v>23997108</v>
      </c>
    </row>
    <row r="315" spans="2:12" ht="46.8" hidden="1">
      <c r="B315" s="10">
        <v>780610</v>
      </c>
      <c r="C315" s="7">
        <v>309</v>
      </c>
      <c r="D315" s="14" t="s">
        <v>318</v>
      </c>
      <c r="E315" s="9">
        <v>0</v>
      </c>
      <c r="F315" s="33">
        <f>SUMIF(подушевое!$C$5:$C$98,B315,подушевое!$I$5:$I$98)</f>
        <v>0</v>
      </c>
      <c r="G315" s="27"/>
      <c r="H315" s="27"/>
      <c r="I315" s="27"/>
      <c r="J315" s="27"/>
      <c r="K315" s="31">
        <f t="shared" si="9"/>
        <v>0</v>
      </c>
      <c r="L315" s="9">
        <f t="shared" si="10"/>
        <v>0</v>
      </c>
    </row>
    <row r="316" spans="2:12" ht="31.2" hidden="1">
      <c r="B316" s="10">
        <v>780720</v>
      </c>
      <c r="C316" s="7">
        <v>310</v>
      </c>
      <c r="D316" s="14" t="s">
        <v>319</v>
      </c>
      <c r="E316" s="9">
        <v>0</v>
      </c>
      <c r="F316" s="33">
        <f>SUMIF(подушевое!$C$5:$C$98,B316,подушевое!$I$5:$I$98)</f>
        <v>0</v>
      </c>
      <c r="G316" s="27"/>
      <c r="H316" s="27"/>
      <c r="I316" s="27"/>
      <c r="J316" s="27"/>
      <c r="K316" s="31">
        <f t="shared" si="9"/>
        <v>0</v>
      </c>
      <c r="L316" s="9">
        <f t="shared" si="10"/>
        <v>0</v>
      </c>
    </row>
    <row r="317" spans="2:12" ht="31.2" hidden="1">
      <c r="B317" s="10">
        <v>780731</v>
      </c>
      <c r="C317" s="7">
        <v>311</v>
      </c>
      <c r="D317" s="14" t="s">
        <v>320</v>
      </c>
      <c r="E317" s="9">
        <v>594935</v>
      </c>
      <c r="F317" s="33">
        <f>SUMIF(подушевое!$C$5:$C$98,B317,подушевое!$I$5:$I$98)</f>
        <v>0</v>
      </c>
      <c r="G317" s="27"/>
      <c r="H317" s="27"/>
      <c r="I317" s="27"/>
      <c r="J317" s="27"/>
      <c r="K317" s="31">
        <f t="shared" si="9"/>
        <v>0</v>
      </c>
      <c r="L317" s="9">
        <f t="shared" si="10"/>
        <v>594935</v>
      </c>
    </row>
    <row r="318" spans="2:12" ht="46.8" hidden="1">
      <c r="B318" s="10">
        <v>780734</v>
      </c>
      <c r="C318" s="7">
        <v>312</v>
      </c>
      <c r="D318" s="14" t="s">
        <v>321</v>
      </c>
      <c r="E318" s="9">
        <v>0</v>
      </c>
      <c r="F318" s="33">
        <f>SUMIF(подушевое!$C$5:$C$98,B318,подушевое!$I$5:$I$98)</f>
        <v>0</v>
      </c>
      <c r="G318" s="27"/>
      <c r="H318" s="27"/>
      <c r="I318" s="27"/>
      <c r="J318" s="27"/>
      <c r="K318" s="31">
        <f t="shared" si="9"/>
        <v>0</v>
      </c>
      <c r="L318" s="9">
        <f t="shared" si="10"/>
        <v>0</v>
      </c>
    </row>
    <row r="319" spans="2:12" ht="31.2" hidden="1">
      <c r="B319" s="10">
        <v>780257</v>
      </c>
      <c r="C319" s="7">
        <v>313</v>
      </c>
      <c r="D319" s="14" t="s">
        <v>322</v>
      </c>
      <c r="E319" s="9">
        <v>333849</v>
      </c>
      <c r="F319" s="33">
        <f>SUMIF(подушевое!$C$5:$C$98,B319,подушевое!$I$5:$I$98)</f>
        <v>0</v>
      </c>
      <c r="G319" s="27"/>
      <c r="H319" s="27"/>
      <c r="I319" s="27"/>
      <c r="J319" s="27"/>
      <c r="K319" s="31">
        <f t="shared" si="9"/>
        <v>0</v>
      </c>
      <c r="L319" s="9">
        <f t="shared" si="10"/>
        <v>333849</v>
      </c>
    </row>
    <row r="320" spans="2:12" ht="46.8" hidden="1">
      <c r="B320" s="10">
        <v>780757</v>
      </c>
      <c r="C320" s="7">
        <v>314</v>
      </c>
      <c r="D320" s="14" t="s">
        <v>323</v>
      </c>
      <c r="E320" s="9">
        <v>0</v>
      </c>
      <c r="F320" s="33">
        <f>SUMIF(подушевое!$C$5:$C$98,B320,подушевое!$I$5:$I$98)</f>
        <v>0</v>
      </c>
      <c r="G320" s="27"/>
      <c r="H320" s="27"/>
      <c r="I320" s="27"/>
      <c r="J320" s="27"/>
      <c r="K320" s="31">
        <f t="shared" si="9"/>
        <v>0</v>
      </c>
      <c r="L320" s="9">
        <f t="shared" si="10"/>
        <v>0</v>
      </c>
    </row>
    <row r="321" spans="2:12" ht="31.2" hidden="1">
      <c r="B321" s="10">
        <v>780742</v>
      </c>
      <c r="C321" s="7">
        <v>315</v>
      </c>
      <c r="D321" s="14" t="s">
        <v>324</v>
      </c>
      <c r="E321" s="9">
        <v>308168</v>
      </c>
      <c r="F321" s="33">
        <f>SUMIF(подушевое!$C$5:$C$98,B321,подушевое!$I$5:$I$98)</f>
        <v>0</v>
      </c>
      <c r="G321" s="27"/>
      <c r="H321" s="27"/>
      <c r="I321" s="27"/>
      <c r="J321" s="27"/>
      <c r="K321" s="31">
        <f t="shared" si="9"/>
        <v>0</v>
      </c>
      <c r="L321" s="9">
        <f t="shared" si="10"/>
        <v>308168</v>
      </c>
    </row>
    <row r="322" spans="2:12" ht="31.2" hidden="1">
      <c r="B322" s="10">
        <v>780744</v>
      </c>
      <c r="C322" s="7">
        <v>316</v>
      </c>
      <c r="D322" s="14" t="s">
        <v>325</v>
      </c>
      <c r="E322" s="9">
        <v>4369331</v>
      </c>
      <c r="F322" s="33">
        <f>SUMIF(подушевое!$C$5:$C$98,B322,подушевое!$I$5:$I$98)</f>
        <v>0</v>
      </c>
      <c r="G322" s="27"/>
      <c r="H322" s="27"/>
      <c r="I322" s="27"/>
      <c r="J322" s="27"/>
      <c r="K322" s="31">
        <f t="shared" si="9"/>
        <v>0</v>
      </c>
      <c r="L322" s="9">
        <f t="shared" si="10"/>
        <v>4369331</v>
      </c>
    </row>
    <row r="323" spans="2:12" ht="78" hidden="1">
      <c r="B323" s="10">
        <v>780749</v>
      </c>
      <c r="C323" s="7">
        <v>317</v>
      </c>
      <c r="D323" s="14" t="s">
        <v>326</v>
      </c>
      <c r="E323" s="9">
        <v>0</v>
      </c>
      <c r="F323" s="33">
        <f>SUMIF(подушевое!$C$5:$C$98,B323,подушевое!$I$5:$I$98)</f>
        <v>0</v>
      </c>
      <c r="G323" s="27"/>
      <c r="H323" s="27"/>
      <c r="I323" s="27"/>
      <c r="J323" s="27"/>
      <c r="K323" s="31">
        <f t="shared" si="9"/>
        <v>0</v>
      </c>
      <c r="L323" s="9">
        <f t="shared" si="10"/>
        <v>0</v>
      </c>
    </row>
    <row r="324" spans="2:12" ht="31.2" hidden="1">
      <c r="B324" s="10">
        <v>780752</v>
      </c>
      <c r="C324" s="7">
        <v>318</v>
      </c>
      <c r="D324" s="14" t="s">
        <v>327</v>
      </c>
      <c r="E324" s="9">
        <v>0</v>
      </c>
      <c r="F324" s="33">
        <f>SUMIF(подушевое!$C$5:$C$98,B324,подушевое!$I$5:$I$98)</f>
        <v>0</v>
      </c>
      <c r="G324" s="27"/>
      <c r="H324" s="27"/>
      <c r="I324" s="27"/>
      <c r="J324" s="27"/>
      <c r="K324" s="31">
        <f t="shared" si="9"/>
        <v>0</v>
      </c>
      <c r="L324" s="9">
        <f t="shared" si="10"/>
        <v>0</v>
      </c>
    </row>
    <row r="325" spans="2:12" ht="46.8" hidden="1">
      <c r="B325" s="10">
        <v>780754</v>
      </c>
      <c r="C325" s="7">
        <v>319</v>
      </c>
      <c r="D325" s="14" t="s">
        <v>328</v>
      </c>
      <c r="E325" s="9">
        <v>0</v>
      </c>
      <c r="F325" s="33">
        <f>SUMIF(подушевое!$C$5:$C$98,B325,подушевое!$I$5:$I$98)</f>
        <v>0</v>
      </c>
      <c r="G325" s="27"/>
      <c r="H325" s="27"/>
      <c r="I325" s="27"/>
      <c r="J325" s="27"/>
      <c r="K325" s="31">
        <f t="shared" si="9"/>
        <v>0</v>
      </c>
      <c r="L325" s="9">
        <f t="shared" si="10"/>
        <v>0</v>
      </c>
    </row>
    <row r="326" spans="2:12" ht="31.2" hidden="1">
      <c r="B326" s="10">
        <v>780445</v>
      </c>
      <c r="C326" s="7">
        <v>320</v>
      </c>
      <c r="D326" s="14" t="s">
        <v>329</v>
      </c>
      <c r="E326" s="9">
        <v>1856290</v>
      </c>
      <c r="F326" s="33">
        <f>SUMIF(подушевое!$C$5:$C$98,B326,подушевое!$I$5:$I$98)</f>
        <v>0</v>
      </c>
      <c r="G326" s="27"/>
      <c r="H326" s="27"/>
      <c r="I326" s="27"/>
      <c r="J326" s="27"/>
      <c r="K326" s="31">
        <f t="shared" si="9"/>
        <v>0</v>
      </c>
      <c r="L326" s="9">
        <f t="shared" si="10"/>
        <v>1856290</v>
      </c>
    </row>
    <row r="327" spans="2:12" ht="31.2" hidden="1">
      <c r="B327" s="10">
        <v>780712</v>
      </c>
      <c r="C327" s="7">
        <v>321</v>
      </c>
      <c r="D327" s="14" t="s">
        <v>330</v>
      </c>
      <c r="E327" s="9">
        <v>0</v>
      </c>
      <c r="F327" s="33">
        <f>SUMIF(подушевое!$C$5:$C$98,B327,подушевое!$I$5:$I$98)</f>
        <v>0</v>
      </c>
      <c r="G327" s="27"/>
      <c r="H327" s="27"/>
      <c r="I327" s="27"/>
      <c r="J327" s="27"/>
      <c r="K327" s="31">
        <f t="shared" ref="K327:K390" si="11">SUM(F327:J327)</f>
        <v>0</v>
      </c>
      <c r="L327" s="9">
        <f t="shared" ref="L327:L390" si="12">E327+K327</f>
        <v>0</v>
      </c>
    </row>
    <row r="328" spans="2:12" ht="31.2" hidden="1">
      <c r="B328" s="10">
        <v>780758</v>
      </c>
      <c r="C328" s="7">
        <v>322</v>
      </c>
      <c r="D328" s="14" t="s">
        <v>331</v>
      </c>
      <c r="E328" s="9">
        <v>0</v>
      </c>
      <c r="F328" s="33">
        <f>SUMIF(подушевое!$C$5:$C$98,B328,подушевое!$I$5:$I$98)</f>
        <v>0</v>
      </c>
      <c r="G328" s="27"/>
      <c r="H328" s="27"/>
      <c r="I328" s="27"/>
      <c r="J328" s="27"/>
      <c r="K328" s="31">
        <f t="shared" si="11"/>
        <v>0</v>
      </c>
      <c r="L328" s="9">
        <f t="shared" si="12"/>
        <v>0</v>
      </c>
    </row>
    <row r="329" spans="2:12" ht="31.2" hidden="1">
      <c r="B329" s="10">
        <v>780760</v>
      </c>
      <c r="C329" s="7">
        <v>323</v>
      </c>
      <c r="D329" s="14" t="s">
        <v>332</v>
      </c>
      <c r="E329" s="9">
        <v>0</v>
      </c>
      <c r="F329" s="33">
        <f>SUMIF(подушевое!$C$5:$C$98,B329,подушевое!$I$5:$I$98)</f>
        <v>0</v>
      </c>
      <c r="G329" s="27"/>
      <c r="H329" s="27"/>
      <c r="I329" s="27"/>
      <c r="J329" s="27"/>
      <c r="K329" s="31">
        <f t="shared" si="11"/>
        <v>0</v>
      </c>
      <c r="L329" s="9">
        <f t="shared" si="12"/>
        <v>0</v>
      </c>
    </row>
    <row r="330" spans="2:12" ht="31.2" hidden="1">
      <c r="B330" s="10">
        <v>780761</v>
      </c>
      <c r="C330" s="7">
        <v>324</v>
      </c>
      <c r="D330" s="14" t="s">
        <v>333</v>
      </c>
      <c r="E330" s="9">
        <v>0</v>
      </c>
      <c r="F330" s="33">
        <f>SUMIF(подушевое!$C$5:$C$98,B330,подушевое!$I$5:$I$98)</f>
        <v>0</v>
      </c>
      <c r="G330" s="27"/>
      <c r="H330" s="27"/>
      <c r="I330" s="27"/>
      <c r="J330" s="27"/>
      <c r="K330" s="31">
        <f t="shared" si="11"/>
        <v>0</v>
      </c>
      <c r="L330" s="9">
        <f t="shared" si="12"/>
        <v>0</v>
      </c>
    </row>
    <row r="331" spans="2:12" ht="31.2" hidden="1">
      <c r="B331" s="10">
        <v>780762</v>
      </c>
      <c r="C331" s="7">
        <v>325</v>
      </c>
      <c r="D331" s="14" t="s">
        <v>334</v>
      </c>
      <c r="E331" s="9">
        <v>0</v>
      </c>
      <c r="F331" s="33">
        <f>SUMIF(подушевое!$C$5:$C$98,B331,подушевое!$I$5:$I$98)</f>
        <v>0</v>
      </c>
      <c r="G331" s="27"/>
      <c r="H331" s="27"/>
      <c r="I331" s="27"/>
      <c r="J331" s="27"/>
      <c r="K331" s="31">
        <f t="shared" si="11"/>
        <v>0</v>
      </c>
      <c r="L331" s="9">
        <f t="shared" si="12"/>
        <v>0</v>
      </c>
    </row>
    <row r="332" spans="2:12" ht="31.2" hidden="1">
      <c r="B332" s="10">
        <v>780763</v>
      </c>
      <c r="C332" s="7">
        <v>326</v>
      </c>
      <c r="D332" s="14" t="s">
        <v>335</v>
      </c>
      <c r="E332" s="9">
        <v>0</v>
      </c>
      <c r="F332" s="33">
        <f>SUMIF(подушевое!$C$5:$C$98,B332,подушевое!$I$5:$I$98)</f>
        <v>0</v>
      </c>
      <c r="G332" s="27"/>
      <c r="H332" s="27"/>
      <c r="I332" s="27"/>
      <c r="J332" s="27"/>
      <c r="K332" s="31">
        <f t="shared" si="11"/>
        <v>0</v>
      </c>
      <c r="L332" s="9">
        <f t="shared" si="12"/>
        <v>0</v>
      </c>
    </row>
    <row r="333" spans="2:12" ht="31.2" hidden="1">
      <c r="B333" s="10">
        <v>780764</v>
      </c>
      <c r="C333" s="7">
        <v>327</v>
      </c>
      <c r="D333" s="14" t="s">
        <v>336</v>
      </c>
      <c r="E333" s="9">
        <v>145199</v>
      </c>
      <c r="F333" s="33">
        <f>SUMIF(подушевое!$C$5:$C$98,B333,подушевое!$I$5:$I$98)</f>
        <v>0</v>
      </c>
      <c r="G333" s="27"/>
      <c r="H333" s="27"/>
      <c r="I333" s="27"/>
      <c r="J333" s="27"/>
      <c r="K333" s="31">
        <f t="shared" si="11"/>
        <v>0</v>
      </c>
      <c r="L333" s="9">
        <f t="shared" si="12"/>
        <v>145199</v>
      </c>
    </row>
    <row r="334" spans="2:12" ht="78">
      <c r="B334" s="10">
        <v>780041</v>
      </c>
      <c r="C334" s="7">
        <v>328</v>
      </c>
      <c r="D334" s="11" t="s">
        <v>337</v>
      </c>
      <c r="E334" s="109">
        <v>78462150</v>
      </c>
      <c r="F334" s="32">
        <f>SUMIF(подушевое!$C$5:$C$98,B334,подушевое!$I$5:$I$98)</f>
        <v>129697</v>
      </c>
      <c r="G334" s="27"/>
      <c r="H334" s="27"/>
      <c r="I334" s="27"/>
      <c r="J334" s="27">
        <v>-129697</v>
      </c>
      <c r="K334" s="31">
        <f t="shared" si="11"/>
        <v>0</v>
      </c>
      <c r="L334" s="109">
        <f t="shared" si="12"/>
        <v>78462150</v>
      </c>
    </row>
    <row r="335" spans="2:12" ht="78">
      <c r="B335" s="10">
        <v>780152</v>
      </c>
      <c r="C335" s="7">
        <v>329</v>
      </c>
      <c r="D335" s="12" t="s">
        <v>338</v>
      </c>
      <c r="E335" s="109">
        <v>157030859</v>
      </c>
      <c r="F335" s="32">
        <f>SUMIF(подушевое!$C$5:$C$98,B335,подушевое!$I$5:$I$98)</f>
        <v>-3531</v>
      </c>
      <c r="G335" s="27"/>
      <c r="H335" s="27"/>
      <c r="I335" s="27"/>
      <c r="J335" s="27"/>
      <c r="K335" s="31">
        <f t="shared" si="11"/>
        <v>-3531</v>
      </c>
      <c r="L335" s="109">
        <f t="shared" si="12"/>
        <v>157027328</v>
      </c>
    </row>
    <row r="336" spans="2:12" ht="93.6">
      <c r="B336" s="10">
        <v>780018</v>
      </c>
      <c r="C336" s="7">
        <v>330</v>
      </c>
      <c r="D336" s="11" t="s">
        <v>339</v>
      </c>
      <c r="E336" s="109">
        <v>454467282</v>
      </c>
      <c r="F336" s="32">
        <f>SUMIF(подушевое!$C$5:$C$98,B336,подушевое!$I$5:$I$98)</f>
        <v>-7111</v>
      </c>
      <c r="G336" s="27"/>
      <c r="H336" s="27"/>
      <c r="I336" s="27"/>
      <c r="J336" s="27"/>
      <c r="K336" s="31">
        <f t="shared" si="11"/>
        <v>-7111</v>
      </c>
      <c r="L336" s="109">
        <f t="shared" si="12"/>
        <v>454460171</v>
      </c>
    </row>
    <row r="337" spans="2:12" ht="93.6">
      <c r="B337" s="10">
        <v>780039</v>
      </c>
      <c r="C337" s="7">
        <v>331</v>
      </c>
      <c r="D337" s="11" t="s">
        <v>340</v>
      </c>
      <c r="E337" s="109">
        <v>523549131</v>
      </c>
      <c r="F337" s="32">
        <f>SUMIF(подушевое!$C$5:$C$98,B337,подушевое!$I$5:$I$98)</f>
        <v>4924</v>
      </c>
      <c r="G337" s="27"/>
      <c r="H337" s="27"/>
      <c r="I337" s="27"/>
      <c r="J337" s="27">
        <v>-4924</v>
      </c>
      <c r="K337" s="31">
        <f t="shared" si="11"/>
        <v>0</v>
      </c>
      <c r="L337" s="109">
        <f t="shared" si="12"/>
        <v>523549131</v>
      </c>
    </row>
    <row r="338" spans="2:12" ht="78" hidden="1">
      <c r="B338" s="10">
        <v>780037</v>
      </c>
      <c r="C338" s="7">
        <v>332</v>
      </c>
      <c r="D338" s="12" t="s">
        <v>341</v>
      </c>
      <c r="E338" s="9">
        <v>102591569</v>
      </c>
      <c r="F338" s="33">
        <f>SUMIF(подушевое!$C$5:$C$98,B338,подушевое!$I$5:$I$98)</f>
        <v>0</v>
      </c>
      <c r="G338" s="27"/>
      <c r="H338" s="27"/>
      <c r="I338" s="27"/>
      <c r="J338" s="27"/>
      <c r="K338" s="31">
        <f t="shared" si="11"/>
        <v>0</v>
      </c>
      <c r="L338" s="9">
        <f t="shared" si="12"/>
        <v>102591569</v>
      </c>
    </row>
    <row r="339" spans="2:12" ht="78" hidden="1">
      <c r="B339" s="10">
        <v>780035</v>
      </c>
      <c r="C339" s="7">
        <v>333</v>
      </c>
      <c r="D339" s="11" t="s">
        <v>342</v>
      </c>
      <c r="E339" s="9">
        <v>789740794</v>
      </c>
      <c r="F339" s="33">
        <f>SUMIF(подушевое!$C$5:$C$98,B339,подушевое!$I$5:$I$98)</f>
        <v>0</v>
      </c>
      <c r="G339" s="27"/>
      <c r="H339" s="27"/>
      <c r="I339" s="27"/>
      <c r="J339" s="27"/>
      <c r="K339" s="31">
        <f t="shared" si="11"/>
        <v>0</v>
      </c>
      <c r="L339" s="9">
        <f t="shared" si="12"/>
        <v>789740794</v>
      </c>
    </row>
    <row r="340" spans="2:12" ht="46.8">
      <c r="B340" s="10">
        <v>780019</v>
      </c>
      <c r="C340" s="7">
        <v>334</v>
      </c>
      <c r="D340" s="12" t="s">
        <v>343</v>
      </c>
      <c r="E340" s="109">
        <v>5288654</v>
      </c>
      <c r="F340" s="32">
        <f>SUMIF(подушевое!$C$5:$C$98,B340,подушевое!$I$5:$I$98)</f>
        <v>-3023</v>
      </c>
      <c r="G340" s="27"/>
      <c r="H340" s="27"/>
      <c r="I340" s="27"/>
      <c r="J340" s="27"/>
      <c r="K340" s="31">
        <f t="shared" si="11"/>
        <v>-3023</v>
      </c>
      <c r="L340" s="109">
        <f t="shared" si="12"/>
        <v>5285631</v>
      </c>
    </row>
    <row r="341" spans="2:12" ht="46.8" hidden="1">
      <c r="B341" s="10">
        <v>780078</v>
      </c>
      <c r="C341" s="7">
        <v>335</v>
      </c>
      <c r="D341" s="20" t="s">
        <v>344</v>
      </c>
      <c r="E341" s="9">
        <v>27095041</v>
      </c>
      <c r="F341" s="33">
        <f>SUMIF(подушевое!$C$5:$C$98,B341,подушевое!$I$5:$I$98)</f>
        <v>0</v>
      </c>
      <c r="G341" s="27"/>
      <c r="H341" s="27"/>
      <c r="I341" s="27"/>
      <c r="J341" s="27"/>
      <c r="K341" s="31">
        <f t="shared" si="11"/>
        <v>0</v>
      </c>
      <c r="L341" s="9">
        <f t="shared" si="12"/>
        <v>27095041</v>
      </c>
    </row>
    <row r="342" spans="2:12" ht="62.4" hidden="1">
      <c r="B342" s="10">
        <v>780223</v>
      </c>
      <c r="C342" s="7">
        <v>336</v>
      </c>
      <c r="D342" s="12" t="s">
        <v>345</v>
      </c>
      <c r="E342" s="9">
        <v>119148510</v>
      </c>
      <c r="F342" s="33">
        <f>SUMIF(подушевое!$C$5:$C$98,B342,подушевое!$I$5:$I$98)</f>
        <v>0</v>
      </c>
      <c r="G342" s="27"/>
      <c r="H342" s="27"/>
      <c r="I342" s="27"/>
      <c r="J342" s="27"/>
      <c r="K342" s="31">
        <f t="shared" si="11"/>
        <v>0</v>
      </c>
      <c r="L342" s="9">
        <f t="shared" si="12"/>
        <v>119148510</v>
      </c>
    </row>
    <row r="343" spans="2:12" ht="124.8" hidden="1">
      <c r="B343" s="10">
        <v>780130</v>
      </c>
      <c r="C343" s="7">
        <v>337</v>
      </c>
      <c r="D343" s="11" t="s">
        <v>346</v>
      </c>
      <c r="E343" s="9">
        <v>25280924</v>
      </c>
      <c r="F343" s="33">
        <f>SUMIF(подушевое!$C$5:$C$98,B343,подушевое!$I$5:$I$98)</f>
        <v>0</v>
      </c>
      <c r="G343" s="27"/>
      <c r="H343" s="27"/>
      <c r="I343" s="27"/>
      <c r="J343" s="27"/>
      <c r="K343" s="31">
        <f t="shared" si="11"/>
        <v>0</v>
      </c>
      <c r="L343" s="9">
        <f t="shared" si="12"/>
        <v>25280924</v>
      </c>
    </row>
    <row r="344" spans="2:12" ht="93.6" hidden="1">
      <c r="B344" s="10">
        <v>780079</v>
      </c>
      <c r="C344" s="7">
        <v>338</v>
      </c>
      <c r="D344" s="12" t="s">
        <v>347</v>
      </c>
      <c r="E344" s="9">
        <v>197067935</v>
      </c>
      <c r="F344" s="33">
        <f>SUMIF(подушевое!$C$5:$C$98,B344,подушевое!$I$5:$I$98)</f>
        <v>0</v>
      </c>
      <c r="G344" s="27"/>
      <c r="H344" s="27"/>
      <c r="I344" s="27"/>
      <c r="J344" s="27"/>
      <c r="K344" s="31">
        <f t="shared" si="11"/>
        <v>0</v>
      </c>
      <c r="L344" s="9">
        <f t="shared" si="12"/>
        <v>197067935</v>
      </c>
    </row>
    <row r="345" spans="2:12" ht="62.4" hidden="1">
      <c r="B345" s="10">
        <v>780219</v>
      </c>
      <c r="C345" s="7">
        <v>339</v>
      </c>
      <c r="D345" s="11" t="s">
        <v>348</v>
      </c>
      <c r="E345" s="9">
        <v>289082790</v>
      </c>
      <c r="F345" s="33">
        <f>SUMIF(подушевое!$C$5:$C$98,B345,подушевое!$I$5:$I$98)</f>
        <v>0</v>
      </c>
      <c r="G345" s="27"/>
      <c r="H345" s="27"/>
      <c r="I345" s="27"/>
      <c r="J345" s="27"/>
      <c r="K345" s="31">
        <f t="shared" si="11"/>
        <v>0</v>
      </c>
      <c r="L345" s="9">
        <f t="shared" si="12"/>
        <v>289082790</v>
      </c>
    </row>
    <row r="346" spans="2:12" ht="78" hidden="1">
      <c r="B346" s="10">
        <v>780216</v>
      </c>
      <c r="C346" s="7">
        <v>340</v>
      </c>
      <c r="D346" s="12" t="s">
        <v>349</v>
      </c>
      <c r="E346" s="9">
        <v>0</v>
      </c>
      <c r="F346" s="33">
        <f>SUMIF(подушевое!$C$5:$C$98,B346,подушевое!$I$5:$I$98)</f>
        <v>0</v>
      </c>
      <c r="G346" s="27"/>
      <c r="H346" s="27"/>
      <c r="I346" s="27"/>
      <c r="J346" s="27"/>
      <c r="K346" s="31">
        <f t="shared" si="11"/>
        <v>0</v>
      </c>
      <c r="L346" s="9">
        <f t="shared" si="12"/>
        <v>0</v>
      </c>
    </row>
    <row r="347" spans="2:12" ht="78" hidden="1">
      <c r="B347" s="10">
        <v>780244</v>
      </c>
      <c r="C347" s="7">
        <v>341</v>
      </c>
      <c r="D347" s="11" t="s">
        <v>350</v>
      </c>
      <c r="E347" s="9">
        <v>4437519</v>
      </c>
      <c r="F347" s="33">
        <f>SUMIF(подушевое!$C$5:$C$98,B347,подушевое!$I$5:$I$98)</f>
        <v>0</v>
      </c>
      <c r="G347" s="27"/>
      <c r="H347" s="27"/>
      <c r="I347" s="27"/>
      <c r="J347" s="27"/>
      <c r="K347" s="31">
        <f t="shared" si="11"/>
        <v>0</v>
      </c>
      <c r="L347" s="9">
        <f t="shared" si="12"/>
        <v>4437519</v>
      </c>
    </row>
    <row r="348" spans="2:12" ht="78" hidden="1">
      <c r="B348" s="10">
        <v>780241</v>
      </c>
      <c r="C348" s="7">
        <v>342</v>
      </c>
      <c r="D348" s="12" t="s">
        <v>351</v>
      </c>
      <c r="E348" s="9">
        <v>4167405</v>
      </c>
      <c r="F348" s="33">
        <f>SUMIF(подушевое!$C$5:$C$98,B348,подушевое!$I$5:$I$98)</f>
        <v>0</v>
      </c>
      <c r="G348" s="27"/>
      <c r="H348" s="27"/>
      <c r="I348" s="27"/>
      <c r="J348" s="27"/>
      <c r="K348" s="31">
        <f t="shared" si="11"/>
        <v>0</v>
      </c>
      <c r="L348" s="9">
        <f t="shared" si="12"/>
        <v>4167405</v>
      </c>
    </row>
    <row r="349" spans="2:12" ht="78" hidden="1">
      <c r="B349" s="10">
        <v>780243</v>
      </c>
      <c r="C349" s="7">
        <v>343</v>
      </c>
      <c r="D349" s="11" t="s">
        <v>352</v>
      </c>
      <c r="E349" s="9">
        <v>111688168</v>
      </c>
      <c r="F349" s="33">
        <f>SUMIF(подушевое!$C$5:$C$98,B349,подушевое!$I$5:$I$98)</f>
        <v>0</v>
      </c>
      <c r="G349" s="27"/>
      <c r="H349" s="27"/>
      <c r="I349" s="27"/>
      <c r="J349" s="27"/>
      <c r="K349" s="31">
        <f t="shared" si="11"/>
        <v>0</v>
      </c>
      <c r="L349" s="9">
        <f t="shared" si="12"/>
        <v>111688168</v>
      </c>
    </row>
    <row r="350" spans="2:12" ht="62.4">
      <c r="B350" s="10">
        <v>780245</v>
      </c>
      <c r="C350" s="7">
        <v>344</v>
      </c>
      <c r="D350" s="12" t="s">
        <v>353</v>
      </c>
      <c r="E350" s="109">
        <v>27636777</v>
      </c>
      <c r="F350" s="32">
        <f>SUMIF(подушевое!$C$5:$C$98,B350,подушевое!$I$5:$I$98)</f>
        <v>-17260</v>
      </c>
      <c r="G350" s="27"/>
      <c r="H350" s="27"/>
      <c r="I350" s="27"/>
      <c r="J350" s="27"/>
      <c r="K350" s="31">
        <f t="shared" si="11"/>
        <v>-17260</v>
      </c>
      <c r="L350" s="109">
        <f t="shared" si="12"/>
        <v>27619517</v>
      </c>
    </row>
    <row r="351" spans="2:12" ht="62.4" hidden="1">
      <c r="B351" s="10">
        <v>780264</v>
      </c>
      <c r="C351" s="7">
        <v>345</v>
      </c>
      <c r="D351" s="11" t="s">
        <v>354</v>
      </c>
      <c r="E351" s="9">
        <v>48537922</v>
      </c>
      <c r="F351" s="33">
        <f>SUMIF(подушевое!$C$5:$C$98,B351,подушевое!$I$5:$I$98)</f>
        <v>0</v>
      </c>
      <c r="G351" s="27"/>
      <c r="H351" s="27"/>
      <c r="I351" s="27"/>
      <c r="J351" s="27"/>
      <c r="K351" s="31">
        <f t="shared" si="11"/>
        <v>0</v>
      </c>
      <c r="L351" s="9">
        <f t="shared" si="12"/>
        <v>48537922</v>
      </c>
    </row>
    <row r="352" spans="2:12" ht="93.6" hidden="1">
      <c r="B352" s="10">
        <v>780294</v>
      </c>
      <c r="C352" s="7">
        <v>346</v>
      </c>
      <c r="D352" s="11" t="s">
        <v>355</v>
      </c>
      <c r="E352" s="9">
        <v>237859</v>
      </c>
      <c r="F352" s="33">
        <f>SUMIF(подушевое!$C$5:$C$98,B352,подушевое!$I$5:$I$98)</f>
        <v>0</v>
      </c>
      <c r="G352" s="27"/>
      <c r="H352" s="27"/>
      <c r="I352" s="27"/>
      <c r="J352" s="27"/>
      <c r="K352" s="31">
        <f t="shared" si="11"/>
        <v>0</v>
      </c>
      <c r="L352" s="9">
        <f t="shared" si="12"/>
        <v>237859</v>
      </c>
    </row>
    <row r="353" spans="2:12" ht="46.8" hidden="1">
      <c r="B353" s="10">
        <v>780295</v>
      </c>
      <c r="C353" s="7">
        <v>347</v>
      </c>
      <c r="D353" s="12" t="s">
        <v>356</v>
      </c>
      <c r="E353" s="9">
        <v>6586021</v>
      </c>
      <c r="F353" s="33">
        <f>SUMIF(подушевое!$C$5:$C$98,B353,подушевое!$I$5:$I$98)</f>
        <v>0</v>
      </c>
      <c r="G353" s="27"/>
      <c r="H353" s="27"/>
      <c r="I353" s="27"/>
      <c r="J353" s="27"/>
      <c r="K353" s="31">
        <f t="shared" si="11"/>
        <v>0</v>
      </c>
      <c r="L353" s="9">
        <f t="shared" si="12"/>
        <v>6586021</v>
      </c>
    </row>
    <row r="354" spans="2:12" ht="93.6" hidden="1">
      <c r="B354" s="10">
        <v>780296</v>
      </c>
      <c r="C354" s="7">
        <v>348</v>
      </c>
      <c r="D354" s="12" t="s">
        <v>357</v>
      </c>
      <c r="E354" s="9">
        <v>466878025</v>
      </c>
      <c r="F354" s="33">
        <f>SUMIF(подушевое!$C$5:$C$98,B354,подушевое!$I$5:$I$98)</f>
        <v>0</v>
      </c>
      <c r="G354" s="27"/>
      <c r="H354" s="27"/>
      <c r="I354" s="27"/>
      <c r="J354" s="27"/>
      <c r="K354" s="31">
        <f t="shared" si="11"/>
        <v>0</v>
      </c>
      <c r="L354" s="9">
        <f t="shared" si="12"/>
        <v>466878025</v>
      </c>
    </row>
    <row r="355" spans="2:12" ht="78" hidden="1">
      <c r="B355" s="10">
        <v>780228</v>
      </c>
      <c r="C355" s="7">
        <v>349</v>
      </c>
      <c r="D355" s="11" t="s">
        <v>358</v>
      </c>
      <c r="E355" s="9">
        <v>39637418</v>
      </c>
      <c r="F355" s="33">
        <f>SUMIF(подушевое!$C$5:$C$98,B355,подушевое!$I$5:$I$98)</f>
        <v>0</v>
      </c>
      <c r="G355" s="27"/>
      <c r="H355" s="27"/>
      <c r="I355" s="27"/>
      <c r="J355" s="27"/>
      <c r="K355" s="31">
        <f t="shared" si="11"/>
        <v>0</v>
      </c>
      <c r="L355" s="9">
        <f t="shared" si="12"/>
        <v>39637418</v>
      </c>
    </row>
    <row r="356" spans="2:12" ht="78" hidden="1">
      <c r="B356" s="10">
        <v>780380</v>
      </c>
      <c r="C356" s="7">
        <v>350</v>
      </c>
      <c r="D356" s="12" t="s">
        <v>359</v>
      </c>
      <c r="E356" s="9">
        <v>34468236</v>
      </c>
      <c r="F356" s="33">
        <f>SUMIF(подушевое!$C$5:$C$98,B356,подушевое!$I$5:$I$98)</f>
        <v>0</v>
      </c>
      <c r="G356" s="27"/>
      <c r="H356" s="27"/>
      <c r="I356" s="27"/>
      <c r="J356" s="27"/>
      <c r="K356" s="31">
        <f t="shared" si="11"/>
        <v>0</v>
      </c>
      <c r="L356" s="9">
        <f t="shared" si="12"/>
        <v>34468236</v>
      </c>
    </row>
    <row r="357" spans="2:12" ht="78" hidden="1">
      <c r="B357" s="10">
        <v>780409</v>
      </c>
      <c r="C357" s="7">
        <v>351</v>
      </c>
      <c r="D357" s="12" t="s">
        <v>360</v>
      </c>
      <c r="E357" s="9">
        <v>13968386</v>
      </c>
      <c r="F357" s="33">
        <f>SUMIF(подушевое!$C$5:$C$98,B357,подушевое!$I$5:$I$98)</f>
        <v>0</v>
      </c>
      <c r="G357" s="27"/>
      <c r="H357" s="27"/>
      <c r="I357" s="27"/>
      <c r="J357" s="27"/>
      <c r="K357" s="31">
        <f t="shared" si="11"/>
        <v>0</v>
      </c>
      <c r="L357" s="9">
        <f t="shared" si="12"/>
        <v>13968386</v>
      </c>
    </row>
    <row r="358" spans="2:12" ht="62.4" hidden="1">
      <c r="B358" s="10">
        <v>780422</v>
      </c>
      <c r="C358" s="7">
        <v>352</v>
      </c>
      <c r="D358" s="12" t="s">
        <v>361</v>
      </c>
      <c r="E358" s="9">
        <v>37895943</v>
      </c>
      <c r="F358" s="33">
        <f>SUMIF(подушевое!$C$5:$C$98,B358,подушевое!$I$5:$I$98)</f>
        <v>0</v>
      </c>
      <c r="G358" s="27"/>
      <c r="H358" s="27"/>
      <c r="I358" s="27"/>
      <c r="J358" s="27"/>
      <c r="K358" s="31">
        <f t="shared" si="11"/>
        <v>0</v>
      </c>
      <c r="L358" s="9">
        <f t="shared" si="12"/>
        <v>37895943</v>
      </c>
    </row>
    <row r="359" spans="2:12" ht="62.4" hidden="1">
      <c r="B359" s="10">
        <v>780218</v>
      </c>
      <c r="C359" s="7">
        <v>353</v>
      </c>
      <c r="D359" s="12" t="s">
        <v>362</v>
      </c>
      <c r="E359" s="9">
        <v>0</v>
      </c>
      <c r="F359" s="33">
        <f>SUMIF(подушевое!$C$5:$C$98,B359,подушевое!$I$5:$I$98)</f>
        <v>0</v>
      </c>
      <c r="G359" s="27"/>
      <c r="H359" s="27"/>
      <c r="I359" s="27"/>
      <c r="J359" s="27"/>
      <c r="K359" s="31">
        <f t="shared" si="11"/>
        <v>0</v>
      </c>
      <c r="L359" s="9">
        <f t="shared" si="12"/>
        <v>0</v>
      </c>
    </row>
    <row r="360" spans="2:12" ht="93.6" hidden="1">
      <c r="B360" s="10">
        <v>780331</v>
      </c>
      <c r="C360" s="7">
        <v>354</v>
      </c>
      <c r="D360" s="12" t="s">
        <v>363</v>
      </c>
      <c r="E360" s="9">
        <v>215985175</v>
      </c>
      <c r="F360" s="33">
        <f>SUMIF(подушевое!$C$5:$C$98,B360,подушевое!$I$5:$I$98)</f>
        <v>0</v>
      </c>
      <c r="G360" s="27"/>
      <c r="H360" s="27"/>
      <c r="I360" s="27"/>
      <c r="J360" s="27"/>
      <c r="K360" s="31">
        <f t="shared" si="11"/>
        <v>0</v>
      </c>
      <c r="L360" s="9">
        <f t="shared" si="12"/>
        <v>215985175</v>
      </c>
    </row>
    <row r="361" spans="2:12" ht="46.8">
      <c r="B361" s="10">
        <v>780634</v>
      </c>
      <c r="C361" s="7">
        <v>355</v>
      </c>
      <c r="D361" s="12" t="s">
        <v>364</v>
      </c>
      <c r="E361" s="109">
        <v>10705011</v>
      </c>
      <c r="F361" s="32">
        <f>SUMIF(подушевое!$C$5:$C$98,B361,подушевое!$I$5:$I$98)</f>
        <v>9722</v>
      </c>
      <c r="G361" s="27">
        <v>-9722</v>
      </c>
      <c r="H361" s="27"/>
      <c r="I361" s="27"/>
      <c r="J361" s="27"/>
      <c r="K361" s="31">
        <f t="shared" si="11"/>
        <v>0</v>
      </c>
      <c r="L361" s="109">
        <f t="shared" si="12"/>
        <v>10705011</v>
      </c>
    </row>
    <row r="362" spans="2:12" ht="46.8" hidden="1">
      <c r="B362" s="10">
        <v>780693</v>
      </c>
      <c r="C362" s="7">
        <v>356</v>
      </c>
      <c r="D362" s="12" t="s">
        <v>365</v>
      </c>
      <c r="E362" s="9">
        <v>42479493</v>
      </c>
      <c r="F362" s="33">
        <f>SUMIF(подушевое!$C$5:$C$98,B362,подушевое!$I$5:$I$98)</f>
        <v>0</v>
      </c>
      <c r="G362" s="27"/>
      <c r="H362" s="27"/>
      <c r="I362" s="27"/>
      <c r="J362" s="27"/>
      <c r="K362" s="31">
        <f t="shared" si="11"/>
        <v>0</v>
      </c>
      <c r="L362" s="9">
        <f t="shared" si="12"/>
        <v>42479493</v>
      </c>
    </row>
    <row r="363" spans="2:12" ht="93.6" hidden="1">
      <c r="B363" s="10">
        <v>780756</v>
      </c>
      <c r="C363" s="7">
        <v>357</v>
      </c>
      <c r="D363" s="14" t="s">
        <v>366</v>
      </c>
      <c r="E363" s="9">
        <v>0</v>
      </c>
      <c r="F363" s="33">
        <f>SUMIF(подушевое!$C$5:$C$98,B363,подушевое!$I$5:$I$98)</f>
        <v>0</v>
      </c>
      <c r="G363" s="27"/>
      <c r="H363" s="27"/>
      <c r="I363" s="27"/>
      <c r="J363" s="27"/>
      <c r="K363" s="31">
        <f t="shared" si="11"/>
        <v>0</v>
      </c>
      <c r="L363" s="9">
        <f t="shared" si="12"/>
        <v>0</v>
      </c>
    </row>
    <row r="364" spans="2:12" ht="46.8" hidden="1">
      <c r="B364" s="10">
        <v>780214</v>
      </c>
      <c r="C364" s="7">
        <v>358</v>
      </c>
      <c r="D364" s="14" t="s">
        <v>367</v>
      </c>
      <c r="E364" s="9">
        <v>0</v>
      </c>
      <c r="F364" s="33">
        <f>SUMIF(подушевое!$C$5:$C$98,B364,подушевое!$I$5:$I$98)</f>
        <v>0</v>
      </c>
      <c r="G364" s="27"/>
      <c r="H364" s="27"/>
      <c r="I364" s="27"/>
      <c r="J364" s="27"/>
      <c r="K364" s="31">
        <f t="shared" si="11"/>
        <v>0</v>
      </c>
      <c r="L364" s="9">
        <f t="shared" si="12"/>
        <v>0</v>
      </c>
    </row>
    <row r="365" spans="2:12" hidden="1">
      <c r="B365" s="10"/>
      <c r="C365" s="21"/>
      <c r="D365" s="22" t="s">
        <v>368</v>
      </c>
      <c r="E365" s="23">
        <f t="shared" ref="E365:L365" si="13">SUM(E7:E364)</f>
        <v>163951910262</v>
      </c>
      <c r="F365" s="23">
        <f t="shared" si="13"/>
        <v>0</v>
      </c>
      <c r="G365" s="23">
        <f t="shared" si="13"/>
        <v>-834616</v>
      </c>
      <c r="H365" s="23">
        <f t="shared" si="13"/>
        <v>632863</v>
      </c>
      <c r="I365" s="23">
        <f t="shared" si="13"/>
        <v>894559</v>
      </c>
      <c r="J365" s="23">
        <f t="shared" si="13"/>
        <v>-67407</v>
      </c>
      <c r="K365" s="110">
        <f t="shared" si="13"/>
        <v>625399</v>
      </c>
      <c r="L365" s="23">
        <f t="shared" si="13"/>
        <v>163952535661</v>
      </c>
    </row>
  </sheetData>
  <autoFilter ref="A6:N365">
    <filterColumn colId="5">
      <filters>
        <filter val="1 212"/>
        <filter val="1 926"/>
        <filter val="-10 120"/>
        <filter val="-10 314"/>
        <filter val="-100 275"/>
        <filter val="-109 670"/>
        <filter val="113 875"/>
        <filter val="-120 167"/>
        <filter val="-122 507"/>
        <filter val="129 697"/>
        <filter val="14 309"/>
        <filter val="154 472"/>
        <filter val="-158 088"/>
        <filter val="-159 916"/>
        <filter val="-16 709"/>
        <filter val="161 156"/>
        <filter val="-169 755"/>
        <filter val="-169 897"/>
        <filter val="-17 260"/>
        <filter val="-17 405"/>
        <filter val="173 325"/>
        <filter val="-177 636"/>
        <filter val="180 170"/>
        <filter val="-19 310"/>
        <filter val="-2 078"/>
        <filter val="2 191"/>
        <filter val="-2 971"/>
        <filter val="20 617"/>
        <filter val="207 199"/>
        <filter val="21 682"/>
        <filter val="-220 604"/>
        <filter val="222 398"/>
        <filter val="-224 707"/>
        <filter val="-236 547"/>
        <filter val="-24 769"/>
        <filter val="-253 429"/>
        <filter val="26 188"/>
        <filter val="-26 306"/>
        <filter val="-27 414"/>
        <filter val="27 931"/>
        <filter val="271 083"/>
        <filter val="-271 352"/>
        <filter val="-3 023"/>
        <filter val="-3 531"/>
        <filter val="-3 947"/>
        <filter val="-30 292"/>
        <filter val="-30 879"/>
        <filter val="303 161"/>
        <filter val="-33 720"/>
        <filter val="353 639"/>
        <filter val="-36 647"/>
        <filter val="-38 855"/>
        <filter val="-385 172"/>
        <filter val="39 994"/>
        <filter val="4 924"/>
        <filter val="-41 811"/>
        <filter val="43 663"/>
        <filter val="-47 013"/>
        <filter val="48 215"/>
        <filter val="-48 821"/>
        <filter val="-54 811"/>
        <filter val="545 805"/>
        <filter val="57 100"/>
        <filter val="-58 859"/>
        <filter val="63 361"/>
        <filter val="67 681"/>
        <filter val="68 297"/>
        <filter val="68 969"/>
        <filter val="-7 111"/>
        <filter val="7 435"/>
        <filter val="7 589"/>
        <filter val="7 624"/>
        <filter val="-74 513"/>
        <filter val="-74 563"/>
        <filter val="-74 912"/>
        <filter val="-745 778"/>
        <filter val="-75 531"/>
        <filter val="-76 259"/>
        <filter val="77 943"/>
        <filter val="80 193"/>
        <filter val="81 517"/>
        <filter val="86 780"/>
        <filter val="87 627"/>
        <filter val="89 394"/>
        <filter val="894 949"/>
        <filter val="-9 670"/>
        <filter val="9 722"/>
        <filter val="94 740"/>
        <filter val="-95 854"/>
        <filter val="-951"/>
        <filter val="96 659"/>
        <filter val="-97 097"/>
        <filter val="-98 349"/>
        <filter val="-99 237"/>
      </filters>
    </filterColumn>
  </autoFilter>
  <mergeCells count="1">
    <mergeCell ref="J1:L1"/>
  </mergeCells>
  <pageMargins left="0.66" right="0" top="0" bottom="0" header="0.31496062992125984" footer="0.31496062992125984"/>
  <pageSetup paperSize="9" scale="67" fitToHeight="2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28"/>
  <sheetViews>
    <sheetView workbookViewId="0">
      <selection activeCell="I24" sqref="I24"/>
    </sheetView>
  </sheetViews>
  <sheetFormatPr defaultColWidth="15.88671875" defaultRowHeight="18.75" customHeight="1"/>
  <cols>
    <col min="1" max="1" width="3.6640625" style="34" customWidth="1"/>
    <col min="2" max="2" width="40.88671875" style="34" customWidth="1"/>
    <col min="3" max="3" width="8" style="103" customWidth="1"/>
    <col min="4" max="4" width="13.33203125" style="104" customWidth="1"/>
    <col min="5" max="5" width="12" style="104" customWidth="1"/>
    <col min="6" max="6" width="17.5546875" style="105" customWidth="1"/>
    <col min="7" max="8" width="18.5546875" style="38" customWidth="1"/>
    <col min="9" max="9" width="18.5546875" style="39" customWidth="1"/>
    <col min="10" max="10" width="5.5546875" style="34" customWidth="1"/>
    <col min="11" max="16384" width="15.88671875" style="34"/>
  </cols>
  <sheetData>
    <row r="1" spans="1:10" ht="16.2" thickBot="1">
      <c r="B1" s="35"/>
      <c r="C1" s="35"/>
      <c r="D1" s="35"/>
      <c r="E1" s="36"/>
      <c r="F1" s="37"/>
    </row>
    <row r="2" spans="1:10" ht="12.75" customHeight="1">
      <c r="A2" s="115" t="s">
        <v>370</v>
      </c>
      <c r="B2" s="117" t="s">
        <v>423</v>
      </c>
      <c r="C2" s="117" t="s">
        <v>391</v>
      </c>
      <c r="D2" s="119" t="s">
        <v>431</v>
      </c>
      <c r="E2" s="119" t="s">
        <v>432</v>
      </c>
      <c r="F2" s="122" t="s">
        <v>433</v>
      </c>
      <c r="G2" s="111" t="s">
        <v>434</v>
      </c>
      <c r="H2" s="113" t="s">
        <v>435</v>
      </c>
      <c r="I2" s="40"/>
    </row>
    <row r="3" spans="1:10" ht="79.5" customHeight="1" thickBot="1">
      <c r="A3" s="116"/>
      <c r="B3" s="118"/>
      <c r="C3" s="118"/>
      <c r="D3" s="120"/>
      <c r="E3" s="121"/>
      <c r="F3" s="123"/>
      <c r="G3" s="112"/>
      <c r="H3" s="114"/>
      <c r="I3" s="41" t="s">
        <v>436</v>
      </c>
    </row>
    <row r="4" spans="1:10" ht="13.5" customHeight="1" thickBot="1">
      <c r="A4" s="42"/>
      <c r="B4" s="43"/>
      <c r="C4" s="44"/>
      <c r="D4" s="45" t="s">
        <v>437</v>
      </c>
      <c r="E4" s="46" t="s">
        <v>438</v>
      </c>
      <c r="F4" s="47" t="s">
        <v>439</v>
      </c>
      <c r="G4" s="48"/>
      <c r="H4" s="49"/>
      <c r="I4" s="50"/>
    </row>
    <row r="5" spans="1:10" ht="13.2">
      <c r="A5" s="51">
        <v>1</v>
      </c>
      <c r="B5" s="52" t="s">
        <v>440</v>
      </c>
      <c r="C5" s="53">
        <v>780001</v>
      </c>
      <c r="D5" s="54">
        <v>0</v>
      </c>
      <c r="E5" s="55">
        <v>11849</v>
      </c>
      <c r="F5" s="56">
        <v>11849</v>
      </c>
      <c r="G5" s="57">
        <v>6072881</v>
      </c>
      <c r="H5" s="58">
        <v>5177932</v>
      </c>
      <c r="I5" s="59">
        <v>894949</v>
      </c>
      <c r="J5" s="60"/>
    </row>
    <row r="6" spans="1:10" ht="13.2">
      <c r="A6" s="51">
        <v>2</v>
      </c>
      <c r="B6" s="52" t="s">
        <v>371</v>
      </c>
      <c r="C6" s="53">
        <v>780011</v>
      </c>
      <c r="D6" s="54">
        <v>0</v>
      </c>
      <c r="E6" s="55">
        <v>60976</v>
      </c>
      <c r="F6" s="56">
        <v>60976</v>
      </c>
      <c r="G6" s="57">
        <v>119686645</v>
      </c>
      <c r="H6" s="58">
        <v>119703354</v>
      </c>
      <c r="I6" s="61">
        <v>-16709</v>
      </c>
      <c r="J6" s="60"/>
    </row>
    <row r="7" spans="1:10" ht="26.4">
      <c r="A7" s="62">
        <v>3</v>
      </c>
      <c r="B7" s="63" t="s">
        <v>422</v>
      </c>
      <c r="C7" s="64">
        <v>780014</v>
      </c>
      <c r="D7" s="54">
        <v>15377</v>
      </c>
      <c r="E7" s="55">
        <v>65951</v>
      </c>
      <c r="F7" s="56">
        <v>81328</v>
      </c>
      <c r="G7" s="57">
        <v>222926325</v>
      </c>
      <c r="H7" s="58">
        <v>222927276</v>
      </c>
      <c r="I7" s="61">
        <v>-951</v>
      </c>
      <c r="J7" s="60"/>
    </row>
    <row r="8" spans="1:10" ht="13.2">
      <c r="A8" s="51">
        <v>4</v>
      </c>
      <c r="B8" s="63" t="s">
        <v>384</v>
      </c>
      <c r="C8" s="64">
        <v>780104</v>
      </c>
      <c r="D8" s="54">
        <v>0</v>
      </c>
      <c r="E8" s="55">
        <v>82157</v>
      </c>
      <c r="F8" s="56">
        <v>82157</v>
      </c>
      <c r="G8" s="57">
        <v>154356455</v>
      </c>
      <c r="H8" s="58">
        <v>154259796</v>
      </c>
      <c r="I8" s="59">
        <v>96659</v>
      </c>
      <c r="J8" s="60"/>
    </row>
    <row r="9" spans="1:10" ht="13.2">
      <c r="A9" s="51">
        <v>5</v>
      </c>
      <c r="B9" s="63" t="s">
        <v>441</v>
      </c>
      <c r="C9" s="64">
        <v>780105</v>
      </c>
      <c r="D9" s="54">
        <v>0</v>
      </c>
      <c r="E9" s="55">
        <v>166528</v>
      </c>
      <c r="F9" s="56">
        <v>166528</v>
      </c>
      <c r="G9" s="57">
        <v>313319274</v>
      </c>
      <c r="H9" s="58">
        <v>313241331</v>
      </c>
      <c r="I9" s="59">
        <v>77943</v>
      </c>
      <c r="J9" s="60"/>
    </row>
    <row r="10" spans="1:10" ht="13.2">
      <c r="A10" s="62">
        <v>6</v>
      </c>
      <c r="B10" s="63" t="s">
        <v>401</v>
      </c>
      <c r="C10" s="64">
        <v>780106</v>
      </c>
      <c r="D10" s="54">
        <v>9142</v>
      </c>
      <c r="E10" s="55">
        <v>52703</v>
      </c>
      <c r="F10" s="56">
        <v>61845</v>
      </c>
      <c r="G10" s="57">
        <v>151032851</v>
      </c>
      <c r="H10" s="58">
        <v>151042521</v>
      </c>
      <c r="I10" s="61">
        <v>-9670</v>
      </c>
      <c r="J10" s="60"/>
    </row>
    <row r="11" spans="1:10" ht="13.2">
      <c r="A11" s="51">
        <v>7</v>
      </c>
      <c r="B11" s="63" t="s">
        <v>375</v>
      </c>
      <c r="C11" s="64">
        <v>780051</v>
      </c>
      <c r="D11" s="54">
        <v>0</v>
      </c>
      <c r="E11" s="55">
        <v>68686</v>
      </c>
      <c r="F11" s="56">
        <v>68686</v>
      </c>
      <c r="G11" s="57">
        <v>143976473</v>
      </c>
      <c r="H11" s="58">
        <v>144722251</v>
      </c>
      <c r="I11" s="61">
        <v>-745778</v>
      </c>
      <c r="J11" s="60"/>
    </row>
    <row r="12" spans="1:10" ht="13.2">
      <c r="A12" s="51">
        <v>8</v>
      </c>
      <c r="B12" s="63" t="s">
        <v>442</v>
      </c>
      <c r="C12" s="64">
        <v>780215</v>
      </c>
      <c r="D12" s="54">
        <v>0</v>
      </c>
      <c r="E12" s="55">
        <v>19497</v>
      </c>
      <c r="F12" s="56">
        <v>19497</v>
      </c>
      <c r="G12" s="57">
        <v>33228941</v>
      </c>
      <c r="H12" s="58">
        <v>33142161</v>
      </c>
      <c r="I12" s="59">
        <v>86780</v>
      </c>
      <c r="J12" s="60"/>
    </row>
    <row r="13" spans="1:10" ht="13.2">
      <c r="A13" s="62">
        <v>9</v>
      </c>
      <c r="B13" s="63" t="s">
        <v>385</v>
      </c>
      <c r="C13" s="64">
        <v>780107</v>
      </c>
      <c r="D13" s="54">
        <v>11785</v>
      </c>
      <c r="E13" s="55">
        <v>77036</v>
      </c>
      <c r="F13" s="56">
        <v>88821</v>
      </c>
      <c r="G13" s="57">
        <v>215124244</v>
      </c>
      <c r="H13" s="58">
        <v>215233914</v>
      </c>
      <c r="I13" s="61">
        <v>-109670</v>
      </c>
      <c r="J13" s="60"/>
    </row>
    <row r="14" spans="1:10" ht="13.2">
      <c r="A14" s="51">
        <v>10</v>
      </c>
      <c r="B14" s="63" t="s">
        <v>443</v>
      </c>
      <c r="C14" s="64">
        <v>780108</v>
      </c>
      <c r="D14" s="54">
        <v>12547</v>
      </c>
      <c r="E14" s="55">
        <v>50127</v>
      </c>
      <c r="F14" s="56">
        <v>62674</v>
      </c>
      <c r="G14" s="57">
        <v>160465849</v>
      </c>
      <c r="H14" s="58">
        <v>160397552</v>
      </c>
      <c r="I14" s="59">
        <v>68297</v>
      </c>
      <c r="J14" s="60"/>
    </row>
    <row r="15" spans="1:10" ht="26.4">
      <c r="A15" s="51">
        <v>11</v>
      </c>
      <c r="B15" s="63" t="s">
        <v>418</v>
      </c>
      <c r="C15" s="64">
        <v>780052</v>
      </c>
      <c r="D15" s="54">
        <v>0</v>
      </c>
      <c r="E15" s="55">
        <v>58603</v>
      </c>
      <c r="F15" s="56">
        <v>58603</v>
      </c>
      <c r="G15" s="57">
        <v>118812021</v>
      </c>
      <c r="H15" s="58">
        <v>118815968</v>
      </c>
      <c r="I15" s="61">
        <v>-3947</v>
      </c>
      <c r="J15" s="60"/>
    </row>
    <row r="16" spans="1:10" ht="13.2">
      <c r="A16" s="62">
        <v>12</v>
      </c>
      <c r="B16" s="63" t="s">
        <v>386</v>
      </c>
      <c r="C16" s="64">
        <v>780109</v>
      </c>
      <c r="D16" s="54">
        <v>10545</v>
      </c>
      <c r="E16" s="55">
        <v>67322</v>
      </c>
      <c r="F16" s="56">
        <v>77867</v>
      </c>
      <c r="G16" s="57">
        <v>185380391</v>
      </c>
      <c r="H16" s="58">
        <v>185439250</v>
      </c>
      <c r="I16" s="61">
        <v>-58859</v>
      </c>
      <c r="J16" s="60"/>
    </row>
    <row r="17" spans="1:10" ht="13.2">
      <c r="A17" s="51">
        <v>13</v>
      </c>
      <c r="B17" s="63" t="s">
        <v>444</v>
      </c>
      <c r="C17" s="64">
        <v>780081</v>
      </c>
      <c r="D17" s="54">
        <v>0</v>
      </c>
      <c r="E17" s="55">
        <v>22976</v>
      </c>
      <c r="F17" s="56">
        <v>22976</v>
      </c>
      <c r="G17" s="57">
        <v>42504095</v>
      </c>
      <c r="H17" s="58">
        <v>42489786</v>
      </c>
      <c r="I17" s="59">
        <v>14309</v>
      </c>
      <c r="J17" s="60"/>
    </row>
    <row r="18" spans="1:10" ht="13.2">
      <c r="A18" s="51">
        <v>14</v>
      </c>
      <c r="B18" s="63" t="s">
        <v>405</v>
      </c>
      <c r="C18" s="64">
        <v>780110</v>
      </c>
      <c r="D18" s="54">
        <v>19500</v>
      </c>
      <c r="E18" s="55">
        <v>88347</v>
      </c>
      <c r="F18" s="56">
        <v>107847</v>
      </c>
      <c r="G18" s="57">
        <v>280848211</v>
      </c>
      <c r="H18" s="58">
        <v>280923742</v>
      </c>
      <c r="I18" s="61">
        <v>-75531</v>
      </c>
      <c r="J18" s="60"/>
    </row>
    <row r="19" spans="1:10" ht="13.2">
      <c r="A19" s="62">
        <v>15</v>
      </c>
      <c r="B19" s="63" t="s">
        <v>376</v>
      </c>
      <c r="C19" s="64">
        <v>780053</v>
      </c>
      <c r="D19" s="54">
        <v>12110</v>
      </c>
      <c r="E19" s="55">
        <v>33003</v>
      </c>
      <c r="F19" s="56">
        <v>45113</v>
      </c>
      <c r="G19" s="57">
        <v>127604392</v>
      </c>
      <c r="H19" s="58">
        <v>127576461</v>
      </c>
      <c r="I19" s="59">
        <v>27931</v>
      </c>
      <c r="J19" s="60"/>
    </row>
    <row r="20" spans="1:10" ht="13.2">
      <c r="A20" s="51">
        <v>16</v>
      </c>
      <c r="B20" s="63" t="s">
        <v>427</v>
      </c>
      <c r="C20" s="64">
        <v>780054</v>
      </c>
      <c r="D20" s="54">
        <v>0</v>
      </c>
      <c r="E20" s="55">
        <v>35859</v>
      </c>
      <c r="F20" s="56">
        <v>35859</v>
      </c>
      <c r="G20" s="57">
        <v>65217325</v>
      </c>
      <c r="H20" s="58">
        <v>65195643</v>
      </c>
      <c r="I20" s="59">
        <v>21682</v>
      </c>
      <c r="J20" s="60"/>
    </row>
    <row r="21" spans="1:10" ht="13.2">
      <c r="A21" s="51">
        <v>17</v>
      </c>
      <c r="B21" s="63" t="s">
        <v>377</v>
      </c>
      <c r="C21" s="64">
        <v>780055</v>
      </c>
      <c r="D21" s="54">
        <v>0</v>
      </c>
      <c r="E21" s="55">
        <v>30687</v>
      </c>
      <c r="F21" s="56">
        <v>30687</v>
      </c>
      <c r="G21" s="57">
        <v>57952249</v>
      </c>
      <c r="H21" s="58">
        <v>57944660</v>
      </c>
      <c r="I21" s="59">
        <v>7589</v>
      </c>
      <c r="J21" s="60"/>
    </row>
    <row r="22" spans="1:10" ht="13.2">
      <c r="A22" s="62">
        <v>18</v>
      </c>
      <c r="B22" s="63" t="s">
        <v>445</v>
      </c>
      <c r="C22" s="64">
        <v>780111</v>
      </c>
      <c r="D22" s="54">
        <v>9450</v>
      </c>
      <c r="E22" s="55">
        <v>58618</v>
      </c>
      <c r="F22" s="56">
        <v>68068</v>
      </c>
      <c r="G22" s="57">
        <v>159058906</v>
      </c>
      <c r="H22" s="58">
        <v>158964166</v>
      </c>
      <c r="I22" s="59">
        <v>94740</v>
      </c>
      <c r="J22" s="60"/>
    </row>
    <row r="23" spans="1:10" ht="13.2">
      <c r="A23" s="51">
        <v>19</v>
      </c>
      <c r="B23" s="63" t="s">
        <v>402</v>
      </c>
      <c r="C23" s="64">
        <v>780112</v>
      </c>
      <c r="D23" s="54">
        <v>0</v>
      </c>
      <c r="E23" s="55">
        <v>67507</v>
      </c>
      <c r="F23" s="56">
        <v>67507</v>
      </c>
      <c r="G23" s="57">
        <v>128170728</v>
      </c>
      <c r="H23" s="58">
        <v>128197034</v>
      </c>
      <c r="I23" s="61">
        <v>-26306</v>
      </c>
      <c r="J23" s="60"/>
    </row>
    <row r="24" spans="1:10" ht="13.2">
      <c r="A24" s="51">
        <v>20</v>
      </c>
      <c r="B24" s="63" t="s">
        <v>428</v>
      </c>
      <c r="C24" s="64">
        <v>780056</v>
      </c>
      <c r="D24" s="54">
        <v>0</v>
      </c>
      <c r="E24" s="55">
        <v>59550</v>
      </c>
      <c r="F24" s="56">
        <v>59550</v>
      </c>
      <c r="G24" s="57">
        <v>114712356</v>
      </c>
      <c r="H24" s="58">
        <v>114722476</v>
      </c>
      <c r="I24" s="61">
        <v>-10120</v>
      </c>
      <c r="J24" s="60"/>
    </row>
    <row r="25" spans="1:10" ht="13.2">
      <c r="A25" s="62">
        <v>21</v>
      </c>
      <c r="B25" s="63" t="s">
        <v>420</v>
      </c>
      <c r="C25" s="64">
        <v>780113</v>
      </c>
      <c r="D25" s="54">
        <v>16071</v>
      </c>
      <c r="E25" s="55">
        <v>107610</v>
      </c>
      <c r="F25" s="56">
        <v>123681</v>
      </c>
      <c r="G25" s="57">
        <v>291031819</v>
      </c>
      <c r="H25" s="58">
        <v>290870663</v>
      </c>
      <c r="I25" s="59">
        <v>161156</v>
      </c>
      <c r="J25" s="60"/>
    </row>
    <row r="26" spans="1:10" ht="13.2">
      <c r="A26" s="51">
        <v>22</v>
      </c>
      <c r="B26" s="63" t="s">
        <v>388</v>
      </c>
      <c r="C26" s="64">
        <v>780188</v>
      </c>
      <c r="D26" s="54">
        <v>0</v>
      </c>
      <c r="E26" s="55">
        <v>19282</v>
      </c>
      <c r="F26" s="56">
        <v>19282</v>
      </c>
      <c r="G26" s="57">
        <v>39303608</v>
      </c>
      <c r="H26" s="58">
        <v>39259945</v>
      </c>
      <c r="I26" s="59">
        <v>43663</v>
      </c>
      <c r="J26" s="60"/>
    </row>
    <row r="27" spans="1:10" ht="13.2">
      <c r="A27" s="51">
        <v>23</v>
      </c>
      <c r="B27" s="63" t="s">
        <v>446</v>
      </c>
      <c r="C27" s="64">
        <v>780114</v>
      </c>
      <c r="D27" s="54">
        <v>17015</v>
      </c>
      <c r="E27" s="55">
        <v>102214</v>
      </c>
      <c r="F27" s="56">
        <v>119229</v>
      </c>
      <c r="G27" s="57">
        <v>299259330</v>
      </c>
      <c r="H27" s="58">
        <v>299530682</v>
      </c>
      <c r="I27" s="61">
        <v>-271352</v>
      </c>
      <c r="J27" s="60"/>
    </row>
    <row r="28" spans="1:10" ht="13.2">
      <c r="A28" s="62">
        <v>24</v>
      </c>
      <c r="B28" s="63" t="s">
        <v>447</v>
      </c>
      <c r="C28" s="64">
        <v>780115</v>
      </c>
      <c r="D28" s="54">
        <v>9037</v>
      </c>
      <c r="E28" s="55">
        <v>47313</v>
      </c>
      <c r="F28" s="56">
        <v>56350</v>
      </c>
      <c r="G28" s="57">
        <v>145326959</v>
      </c>
      <c r="H28" s="58">
        <v>145422813</v>
      </c>
      <c r="I28" s="61">
        <v>-95854</v>
      </c>
      <c r="J28" s="60"/>
    </row>
    <row r="29" spans="1:10" ht="13.2">
      <c r="A29" s="51">
        <v>25</v>
      </c>
      <c r="B29" s="63" t="s">
        <v>381</v>
      </c>
      <c r="C29" s="64">
        <v>780083</v>
      </c>
      <c r="D29" s="54">
        <v>0</v>
      </c>
      <c r="E29" s="55">
        <v>43452</v>
      </c>
      <c r="F29" s="56">
        <v>43452</v>
      </c>
      <c r="G29" s="57">
        <v>82078643</v>
      </c>
      <c r="H29" s="58">
        <v>82058026</v>
      </c>
      <c r="I29" s="59">
        <v>20617</v>
      </c>
      <c r="J29" s="60"/>
    </row>
    <row r="30" spans="1:10" ht="13.2">
      <c r="A30" s="51">
        <v>26</v>
      </c>
      <c r="B30" s="63" t="s">
        <v>448</v>
      </c>
      <c r="C30" s="64">
        <v>780057</v>
      </c>
      <c r="D30" s="54">
        <v>0</v>
      </c>
      <c r="E30" s="55">
        <v>102126</v>
      </c>
      <c r="F30" s="56">
        <v>102126</v>
      </c>
      <c r="G30" s="57">
        <v>196706046</v>
      </c>
      <c r="H30" s="58">
        <v>196637077</v>
      </c>
      <c r="I30" s="59">
        <v>68969</v>
      </c>
      <c r="J30" s="60"/>
    </row>
    <row r="31" spans="1:10" ht="13.2">
      <c r="A31" s="62">
        <v>27</v>
      </c>
      <c r="B31" s="63" t="s">
        <v>449</v>
      </c>
      <c r="C31" s="64">
        <v>780116</v>
      </c>
      <c r="D31" s="54">
        <v>14823</v>
      </c>
      <c r="E31" s="55">
        <v>67836</v>
      </c>
      <c r="F31" s="56">
        <v>82659</v>
      </c>
      <c r="G31" s="57">
        <v>213029550</v>
      </c>
      <c r="H31" s="58">
        <v>212807152</v>
      </c>
      <c r="I31" s="59">
        <v>222398</v>
      </c>
      <c r="J31" s="60"/>
    </row>
    <row r="32" spans="1:10" ht="13.2">
      <c r="A32" s="51">
        <v>28</v>
      </c>
      <c r="B32" s="63" t="s">
        <v>398</v>
      </c>
      <c r="C32" s="64">
        <v>780117</v>
      </c>
      <c r="D32" s="54">
        <v>30531</v>
      </c>
      <c r="E32" s="55">
        <v>109311</v>
      </c>
      <c r="F32" s="56">
        <v>139842</v>
      </c>
      <c r="G32" s="57">
        <v>385360111</v>
      </c>
      <c r="H32" s="58">
        <v>385398966</v>
      </c>
      <c r="I32" s="61">
        <v>-38855</v>
      </c>
      <c r="J32" s="60"/>
    </row>
    <row r="33" spans="1:10" ht="13.2">
      <c r="A33" s="51">
        <v>29</v>
      </c>
      <c r="B33" s="63" t="s">
        <v>450</v>
      </c>
      <c r="C33" s="64">
        <v>780118</v>
      </c>
      <c r="D33" s="54">
        <v>0</v>
      </c>
      <c r="E33" s="55">
        <v>73682</v>
      </c>
      <c r="F33" s="56">
        <v>73682</v>
      </c>
      <c r="G33" s="57">
        <v>143882450</v>
      </c>
      <c r="H33" s="58">
        <v>143819089</v>
      </c>
      <c r="I33" s="59">
        <v>63361</v>
      </c>
      <c r="J33" s="60"/>
    </row>
    <row r="34" spans="1:10" ht="13.2">
      <c r="A34" s="62">
        <v>30</v>
      </c>
      <c r="B34" s="63" t="s">
        <v>394</v>
      </c>
      <c r="C34" s="64">
        <v>780119</v>
      </c>
      <c r="D34" s="54">
        <v>18678</v>
      </c>
      <c r="E34" s="55">
        <v>86884</v>
      </c>
      <c r="F34" s="56">
        <v>105562</v>
      </c>
      <c r="G34" s="57">
        <v>267892673</v>
      </c>
      <c r="H34" s="58">
        <v>267890482</v>
      </c>
      <c r="I34" s="59">
        <v>2191</v>
      </c>
      <c r="J34" s="60"/>
    </row>
    <row r="35" spans="1:10" ht="13.2">
      <c r="A35" s="51">
        <v>31</v>
      </c>
      <c r="B35" s="63" t="s">
        <v>451</v>
      </c>
      <c r="C35" s="64">
        <v>780120</v>
      </c>
      <c r="D35" s="54">
        <v>14398</v>
      </c>
      <c r="E35" s="55">
        <v>67102</v>
      </c>
      <c r="F35" s="56">
        <v>81500</v>
      </c>
      <c r="G35" s="57">
        <v>210967377</v>
      </c>
      <c r="H35" s="58">
        <v>211067652</v>
      </c>
      <c r="I35" s="61">
        <v>-100275</v>
      </c>
      <c r="J35" s="60"/>
    </row>
    <row r="36" spans="1:10" ht="13.2">
      <c r="A36" s="51">
        <v>32</v>
      </c>
      <c r="B36" s="63" t="s">
        <v>378</v>
      </c>
      <c r="C36" s="64">
        <v>780058</v>
      </c>
      <c r="D36" s="54">
        <v>0</v>
      </c>
      <c r="E36" s="55">
        <v>40041</v>
      </c>
      <c r="F36" s="56">
        <v>40041</v>
      </c>
      <c r="G36" s="57">
        <v>73361635</v>
      </c>
      <c r="H36" s="58">
        <v>73335447</v>
      </c>
      <c r="I36" s="59">
        <v>26188</v>
      </c>
      <c r="J36" s="60"/>
    </row>
    <row r="37" spans="1:10" ht="26.4">
      <c r="A37" s="62">
        <v>33</v>
      </c>
      <c r="B37" s="63" t="s">
        <v>400</v>
      </c>
      <c r="C37" s="64">
        <v>780132</v>
      </c>
      <c r="D37" s="54">
        <v>0</v>
      </c>
      <c r="E37" s="55">
        <v>210743</v>
      </c>
      <c r="F37" s="56">
        <v>210743</v>
      </c>
      <c r="G37" s="57">
        <v>385852314</v>
      </c>
      <c r="H37" s="58">
        <v>385498675</v>
      </c>
      <c r="I37" s="59">
        <v>353639</v>
      </c>
      <c r="J37" s="60"/>
    </row>
    <row r="38" spans="1:10" ht="13.2">
      <c r="A38" s="51">
        <v>34</v>
      </c>
      <c r="B38" s="63" t="s">
        <v>426</v>
      </c>
      <c r="C38" s="64">
        <v>780059</v>
      </c>
      <c r="D38" s="54">
        <v>1514</v>
      </c>
      <c r="E38" s="55">
        <v>61011</v>
      </c>
      <c r="F38" s="56">
        <v>62525</v>
      </c>
      <c r="G38" s="57">
        <v>132720963</v>
      </c>
      <c r="H38" s="58">
        <v>132748377</v>
      </c>
      <c r="I38" s="61">
        <v>-27414</v>
      </c>
      <c r="J38" s="60"/>
    </row>
    <row r="39" spans="1:10" ht="13.2">
      <c r="A39" s="51">
        <v>35</v>
      </c>
      <c r="B39" s="63" t="s">
        <v>395</v>
      </c>
      <c r="C39" s="64">
        <v>780060</v>
      </c>
      <c r="D39" s="54">
        <v>4985</v>
      </c>
      <c r="E39" s="55">
        <v>24235</v>
      </c>
      <c r="F39" s="56">
        <v>29220</v>
      </c>
      <c r="G39" s="57">
        <v>75037142</v>
      </c>
      <c r="H39" s="58">
        <v>75061911</v>
      </c>
      <c r="I39" s="61">
        <v>-24769</v>
      </c>
      <c r="J39" s="60"/>
    </row>
    <row r="40" spans="1:10" ht="13.2">
      <c r="A40" s="62">
        <v>36</v>
      </c>
      <c r="B40" s="63" t="s">
        <v>387</v>
      </c>
      <c r="C40" s="64">
        <v>780121</v>
      </c>
      <c r="D40" s="54">
        <v>7526</v>
      </c>
      <c r="E40" s="55">
        <v>32173</v>
      </c>
      <c r="F40" s="56">
        <v>39699</v>
      </c>
      <c r="G40" s="57">
        <v>107756912</v>
      </c>
      <c r="H40" s="58">
        <v>107855261</v>
      </c>
      <c r="I40" s="61">
        <v>-98349</v>
      </c>
      <c r="J40" s="60"/>
    </row>
    <row r="41" spans="1:10" ht="13.2">
      <c r="A41" s="51">
        <v>37</v>
      </c>
      <c r="B41" s="63" t="s">
        <v>452</v>
      </c>
      <c r="C41" s="64">
        <v>780133</v>
      </c>
      <c r="D41" s="54">
        <v>5</v>
      </c>
      <c r="E41" s="55">
        <v>8560</v>
      </c>
      <c r="F41" s="56">
        <v>8565</v>
      </c>
      <c r="G41" s="57">
        <v>9552125</v>
      </c>
      <c r="H41" s="58">
        <v>9503910</v>
      </c>
      <c r="I41" s="59">
        <v>48215</v>
      </c>
      <c r="J41" s="60"/>
    </row>
    <row r="42" spans="1:10" ht="13.2">
      <c r="A42" s="51">
        <v>38</v>
      </c>
      <c r="B42" s="63" t="s">
        <v>409</v>
      </c>
      <c r="C42" s="64">
        <v>780190</v>
      </c>
      <c r="D42" s="54">
        <v>0</v>
      </c>
      <c r="E42" s="55">
        <v>5819</v>
      </c>
      <c r="F42" s="56">
        <v>5819</v>
      </c>
      <c r="G42" s="57">
        <v>8678206</v>
      </c>
      <c r="H42" s="58">
        <v>8733017</v>
      </c>
      <c r="I42" s="61">
        <v>-54811</v>
      </c>
      <c r="J42" s="60"/>
    </row>
    <row r="43" spans="1:10" ht="26.4">
      <c r="A43" s="62">
        <v>39</v>
      </c>
      <c r="B43" s="63" t="s">
        <v>453</v>
      </c>
      <c r="C43" s="64">
        <v>780061</v>
      </c>
      <c r="D43" s="54">
        <v>0</v>
      </c>
      <c r="E43" s="55">
        <v>87305</v>
      </c>
      <c r="F43" s="56">
        <v>87305</v>
      </c>
      <c r="G43" s="57">
        <v>162288775</v>
      </c>
      <c r="H43" s="58">
        <v>162231675</v>
      </c>
      <c r="I43" s="59">
        <v>57100</v>
      </c>
      <c r="J43" s="60"/>
    </row>
    <row r="44" spans="1:10" ht="13.2">
      <c r="A44" s="51">
        <v>40</v>
      </c>
      <c r="B44" s="63" t="s">
        <v>454</v>
      </c>
      <c r="C44" s="64">
        <v>780134</v>
      </c>
      <c r="D44" s="54">
        <v>12836</v>
      </c>
      <c r="E44" s="55">
        <v>65075</v>
      </c>
      <c r="F44" s="56">
        <v>77911</v>
      </c>
      <c r="G44" s="57">
        <v>199935424</v>
      </c>
      <c r="H44" s="58">
        <v>200057931</v>
      </c>
      <c r="I44" s="61">
        <v>-122507</v>
      </c>
      <c r="J44" s="60"/>
    </row>
    <row r="45" spans="1:10" ht="13.2">
      <c r="A45" s="51">
        <v>41</v>
      </c>
      <c r="B45" s="63" t="s">
        <v>379</v>
      </c>
      <c r="C45" s="64">
        <v>780062</v>
      </c>
      <c r="D45" s="54">
        <v>34548</v>
      </c>
      <c r="E45" s="55">
        <v>79480</v>
      </c>
      <c r="F45" s="56">
        <v>114028</v>
      </c>
      <c r="G45" s="57">
        <v>344786933</v>
      </c>
      <c r="H45" s="58">
        <v>344673058</v>
      </c>
      <c r="I45" s="59">
        <v>113875</v>
      </c>
      <c r="J45" s="60"/>
    </row>
    <row r="46" spans="1:10" ht="13.2">
      <c r="A46" s="62">
        <v>42</v>
      </c>
      <c r="B46" s="63" t="s">
        <v>424</v>
      </c>
      <c r="C46" s="64">
        <v>780297</v>
      </c>
      <c r="D46" s="54">
        <v>0</v>
      </c>
      <c r="E46" s="55">
        <v>101</v>
      </c>
      <c r="F46" s="56">
        <v>101</v>
      </c>
      <c r="G46" s="57">
        <v>162324</v>
      </c>
      <c r="H46" s="58">
        <v>161112</v>
      </c>
      <c r="I46" s="59">
        <v>1212</v>
      </c>
      <c r="J46" s="60"/>
    </row>
    <row r="47" spans="1:10" ht="13.2">
      <c r="A47" s="51">
        <v>43</v>
      </c>
      <c r="B47" s="63" t="s">
        <v>455</v>
      </c>
      <c r="C47" s="64">
        <v>780122</v>
      </c>
      <c r="D47" s="54">
        <v>13426</v>
      </c>
      <c r="E47" s="55">
        <v>115559</v>
      </c>
      <c r="F47" s="56">
        <v>128985</v>
      </c>
      <c r="G47" s="57">
        <v>302146715</v>
      </c>
      <c r="H47" s="58">
        <v>302324351</v>
      </c>
      <c r="I47" s="61">
        <v>-177636</v>
      </c>
      <c r="J47" s="60"/>
    </row>
    <row r="48" spans="1:10" ht="13.2">
      <c r="A48" s="51">
        <v>44</v>
      </c>
      <c r="B48" s="63" t="s">
        <v>456</v>
      </c>
      <c r="C48" s="64">
        <v>780063</v>
      </c>
      <c r="D48" s="54">
        <v>0</v>
      </c>
      <c r="E48" s="55">
        <v>62063</v>
      </c>
      <c r="F48" s="56">
        <v>62063</v>
      </c>
      <c r="G48" s="57">
        <v>116017008</v>
      </c>
      <c r="H48" s="58">
        <v>115927614</v>
      </c>
      <c r="I48" s="59">
        <v>89394</v>
      </c>
      <c r="J48" s="60"/>
    </row>
    <row r="49" spans="1:10" ht="13.2">
      <c r="A49" s="62">
        <v>45</v>
      </c>
      <c r="B49" s="63" t="s">
        <v>457</v>
      </c>
      <c r="C49" s="64">
        <v>780123</v>
      </c>
      <c r="D49" s="54">
        <v>23772</v>
      </c>
      <c r="E49" s="55">
        <v>112945</v>
      </c>
      <c r="F49" s="56">
        <v>136717</v>
      </c>
      <c r="G49" s="57">
        <v>360933906</v>
      </c>
      <c r="H49" s="58">
        <v>361154510</v>
      </c>
      <c r="I49" s="61">
        <v>-220604</v>
      </c>
      <c r="J49" s="60"/>
    </row>
    <row r="50" spans="1:10" ht="13.2">
      <c r="A50" s="51">
        <v>46</v>
      </c>
      <c r="B50" s="63" t="s">
        <v>414</v>
      </c>
      <c r="C50" s="64">
        <v>780124</v>
      </c>
      <c r="D50" s="54">
        <v>35686</v>
      </c>
      <c r="E50" s="55">
        <v>146444</v>
      </c>
      <c r="F50" s="56">
        <v>182130</v>
      </c>
      <c r="G50" s="57">
        <v>484426785</v>
      </c>
      <c r="H50" s="58">
        <v>484419161</v>
      </c>
      <c r="I50" s="59">
        <v>7624</v>
      </c>
      <c r="J50" s="60"/>
    </row>
    <row r="51" spans="1:10" ht="13.2">
      <c r="A51" s="51">
        <v>47</v>
      </c>
      <c r="B51" s="63" t="s">
        <v>397</v>
      </c>
      <c r="C51" s="64">
        <v>780125</v>
      </c>
      <c r="D51" s="54">
        <v>15810</v>
      </c>
      <c r="E51" s="55">
        <v>62282</v>
      </c>
      <c r="F51" s="56">
        <v>78092</v>
      </c>
      <c r="G51" s="57">
        <v>214573220</v>
      </c>
      <c r="H51" s="58">
        <v>214743117</v>
      </c>
      <c r="I51" s="61">
        <v>-169897</v>
      </c>
      <c r="J51" s="60"/>
    </row>
    <row r="52" spans="1:10" ht="13.2">
      <c r="A52" s="62">
        <v>48</v>
      </c>
      <c r="B52" s="63" t="s">
        <v>415</v>
      </c>
      <c r="C52" s="64">
        <v>780064</v>
      </c>
      <c r="D52" s="54">
        <v>0</v>
      </c>
      <c r="E52" s="55">
        <v>50849</v>
      </c>
      <c r="F52" s="56">
        <v>50849</v>
      </c>
      <c r="G52" s="57">
        <v>99090763</v>
      </c>
      <c r="H52" s="58">
        <v>99132574</v>
      </c>
      <c r="I52" s="61">
        <v>-41811</v>
      </c>
      <c r="J52" s="60"/>
    </row>
    <row r="53" spans="1:10" ht="13.2">
      <c r="A53" s="51">
        <v>49</v>
      </c>
      <c r="B53" s="63" t="s">
        <v>458</v>
      </c>
      <c r="C53" s="64">
        <v>780065</v>
      </c>
      <c r="D53" s="54">
        <v>0</v>
      </c>
      <c r="E53" s="55">
        <v>59134</v>
      </c>
      <c r="F53" s="56">
        <v>59134</v>
      </c>
      <c r="G53" s="57">
        <v>115036330</v>
      </c>
      <c r="H53" s="58">
        <v>115066622</v>
      </c>
      <c r="I53" s="61">
        <v>-30292</v>
      </c>
      <c r="J53" s="60"/>
    </row>
    <row r="54" spans="1:10" ht="13.2">
      <c r="A54" s="51">
        <v>50</v>
      </c>
      <c r="B54" s="63" t="s">
        <v>408</v>
      </c>
      <c r="C54" s="64">
        <v>780126</v>
      </c>
      <c r="D54" s="54">
        <v>0</v>
      </c>
      <c r="E54" s="55">
        <v>107507</v>
      </c>
      <c r="F54" s="56">
        <v>107507</v>
      </c>
      <c r="G54" s="57">
        <v>207833671</v>
      </c>
      <c r="H54" s="58">
        <v>207908234</v>
      </c>
      <c r="I54" s="61">
        <v>-74563</v>
      </c>
      <c r="J54" s="60"/>
    </row>
    <row r="55" spans="1:10" ht="13.2">
      <c r="A55" s="62">
        <v>51</v>
      </c>
      <c r="B55" s="63" t="s">
        <v>380</v>
      </c>
      <c r="C55" s="64">
        <v>780066</v>
      </c>
      <c r="D55" s="54">
        <v>0</v>
      </c>
      <c r="E55" s="55">
        <v>62075</v>
      </c>
      <c r="F55" s="56">
        <v>62075</v>
      </c>
      <c r="G55" s="57">
        <v>122167532</v>
      </c>
      <c r="H55" s="58">
        <v>122186842</v>
      </c>
      <c r="I55" s="61">
        <v>-19310</v>
      </c>
      <c r="J55" s="60"/>
    </row>
    <row r="56" spans="1:10" ht="13.2">
      <c r="A56" s="51">
        <v>52</v>
      </c>
      <c r="B56" s="63" t="s">
        <v>421</v>
      </c>
      <c r="C56" s="64">
        <v>780127</v>
      </c>
      <c r="D56" s="54">
        <v>0</v>
      </c>
      <c r="E56" s="55">
        <v>94535</v>
      </c>
      <c r="F56" s="56">
        <v>94535</v>
      </c>
      <c r="G56" s="57">
        <v>171274994</v>
      </c>
      <c r="H56" s="58">
        <v>171067795</v>
      </c>
      <c r="I56" s="59">
        <v>207199</v>
      </c>
      <c r="J56" s="60"/>
    </row>
    <row r="57" spans="1:10" ht="13.2">
      <c r="A57" s="51">
        <v>53</v>
      </c>
      <c r="B57" s="63" t="s">
        <v>406</v>
      </c>
      <c r="C57" s="64">
        <v>780067</v>
      </c>
      <c r="D57" s="54">
        <v>0</v>
      </c>
      <c r="E57" s="55">
        <v>49391</v>
      </c>
      <c r="F57" s="56">
        <v>49391</v>
      </c>
      <c r="G57" s="57">
        <v>96567395</v>
      </c>
      <c r="H57" s="58">
        <v>96614408</v>
      </c>
      <c r="I57" s="61">
        <v>-47013</v>
      </c>
      <c r="J57" s="60"/>
    </row>
    <row r="58" spans="1:10" ht="26.4">
      <c r="A58" s="62">
        <v>54</v>
      </c>
      <c r="B58" s="63" t="s">
        <v>459</v>
      </c>
      <c r="C58" s="64">
        <v>780129</v>
      </c>
      <c r="D58" s="54">
        <v>0</v>
      </c>
      <c r="E58" s="55">
        <v>93274</v>
      </c>
      <c r="F58" s="56">
        <v>93274</v>
      </c>
      <c r="G58" s="57">
        <v>168635039</v>
      </c>
      <c r="H58" s="58">
        <v>168461714</v>
      </c>
      <c r="I58" s="59">
        <v>173325</v>
      </c>
      <c r="J58" s="60"/>
    </row>
    <row r="59" spans="1:10" ht="13.2">
      <c r="A59" s="51">
        <v>55</v>
      </c>
      <c r="B59" s="63" t="s">
        <v>383</v>
      </c>
      <c r="C59" s="64">
        <v>780098</v>
      </c>
      <c r="D59" s="54">
        <v>70</v>
      </c>
      <c r="E59" s="55">
        <v>101251</v>
      </c>
      <c r="F59" s="56">
        <v>101321</v>
      </c>
      <c r="G59" s="57">
        <v>198411526</v>
      </c>
      <c r="H59" s="58">
        <v>198257054</v>
      </c>
      <c r="I59" s="59">
        <v>154472</v>
      </c>
      <c r="J59" s="60"/>
    </row>
    <row r="60" spans="1:10" ht="13.2">
      <c r="A60" s="51">
        <v>56</v>
      </c>
      <c r="B60" s="63" t="s">
        <v>460</v>
      </c>
      <c r="C60" s="64">
        <v>780050</v>
      </c>
      <c r="D60" s="54">
        <v>0</v>
      </c>
      <c r="E60" s="55">
        <v>82682</v>
      </c>
      <c r="F60" s="56">
        <v>82682</v>
      </c>
      <c r="G60" s="57">
        <v>160556397</v>
      </c>
      <c r="H60" s="58">
        <v>160476204</v>
      </c>
      <c r="I60" s="59">
        <v>80193</v>
      </c>
      <c r="J60" s="60"/>
    </row>
    <row r="61" spans="1:10" ht="13.2">
      <c r="A61" s="62">
        <v>57</v>
      </c>
      <c r="B61" s="63" t="s">
        <v>396</v>
      </c>
      <c r="C61" s="64">
        <v>780099</v>
      </c>
      <c r="D61" s="54">
        <v>47907</v>
      </c>
      <c r="E61" s="55">
        <v>185659</v>
      </c>
      <c r="F61" s="56">
        <v>233566</v>
      </c>
      <c r="G61" s="57">
        <v>622727307</v>
      </c>
      <c r="H61" s="58">
        <v>622885395</v>
      </c>
      <c r="I61" s="61">
        <v>-158088</v>
      </c>
      <c r="J61" s="60"/>
    </row>
    <row r="62" spans="1:10" ht="13.2">
      <c r="A62" s="51">
        <v>58</v>
      </c>
      <c r="B62" s="63" t="s">
        <v>419</v>
      </c>
      <c r="C62" s="64">
        <v>780100</v>
      </c>
      <c r="D62" s="54">
        <v>0</v>
      </c>
      <c r="E62" s="55">
        <v>122255</v>
      </c>
      <c r="F62" s="56">
        <v>122255</v>
      </c>
      <c r="G62" s="57">
        <v>237263380</v>
      </c>
      <c r="H62" s="58">
        <v>237181863</v>
      </c>
      <c r="I62" s="59">
        <v>81517</v>
      </c>
      <c r="J62" s="60"/>
    </row>
    <row r="63" spans="1:10" ht="13.2">
      <c r="A63" s="51">
        <v>59</v>
      </c>
      <c r="B63" s="63" t="s">
        <v>425</v>
      </c>
      <c r="C63" s="64">
        <v>780101</v>
      </c>
      <c r="D63" s="54">
        <v>21617</v>
      </c>
      <c r="E63" s="55">
        <v>124534</v>
      </c>
      <c r="F63" s="56">
        <v>146151</v>
      </c>
      <c r="G63" s="57">
        <v>373410569</v>
      </c>
      <c r="H63" s="58">
        <v>373795741</v>
      </c>
      <c r="I63" s="61">
        <v>-385172</v>
      </c>
      <c r="J63" s="60"/>
    </row>
    <row r="64" spans="1:10" ht="13.2">
      <c r="A64" s="62">
        <v>60</v>
      </c>
      <c r="B64" s="63" t="s">
        <v>404</v>
      </c>
      <c r="C64" s="64">
        <v>780102</v>
      </c>
      <c r="D64" s="54">
        <v>22379</v>
      </c>
      <c r="E64" s="55">
        <v>55673</v>
      </c>
      <c r="F64" s="56">
        <v>78052</v>
      </c>
      <c r="G64" s="57">
        <v>241545772</v>
      </c>
      <c r="H64" s="58">
        <v>241645009</v>
      </c>
      <c r="I64" s="61">
        <v>-99237</v>
      </c>
      <c r="J64" s="60"/>
    </row>
    <row r="65" spans="1:10" ht="13.2">
      <c r="A65" s="51">
        <v>61</v>
      </c>
      <c r="B65" s="63" t="s">
        <v>393</v>
      </c>
      <c r="C65" s="64">
        <v>780103</v>
      </c>
      <c r="D65" s="54">
        <v>0</v>
      </c>
      <c r="E65" s="55">
        <v>143648</v>
      </c>
      <c r="F65" s="56">
        <v>143648</v>
      </c>
      <c r="G65" s="57">
        <v>272841875</v>
      </c>
      <c r="H65" s="58">
        <v>272774194</v>
      </c>
      <c r="I65" s="59">
        <v>67681</v>
      </c>
      <c r="J65" s="60"/>
    </row>
    <row r="66" spans="1:10" ht="13.2">
      <c r="A66" s="51">
        <v>62</v>
      </c>
      <c r="B66" s="63" t="s">
        <v>461</v>
      </c>
      <c r="C66" s="64">
        <v>780082</v>
      </c>
      <c r="D66" s="54">
        <v>66675</v>
      </c>
      <c r="E66" s="55">
        <v>190465</v>
      </c>
      <c r="F66" s="56">
        <v>257140</v>
      </c>
      <c r="G66" s="57">
        <v>744098030</v>
      </c>
      <c r="H66" s="58">
        <v>744010403</v>
      </c>
      <c r="I66" s="59">
        <v>87627</v>
      </c>
      <c r="J66" s="60"/>
    </row>
    <row r="67" spans="1:10" ht="13.2">
      <c r="A67" s="62">
        <v>63</v>
      </c>
      <c r="B67" s="63" t="s">
        <v>392</v>
      </c>
      <c r="C67" s="64">
        <v>780194</v>
      </c>
      <c r="D67" s="54">
        <v>0</v>
      </c>
      <c r="E67" s="55">
        <v>114900</v>
      </c>
      <c r="F67" s="56">
        <v>114900</v>
      </c>
      <c r="G67" s="57">
        <v>196044374</v>
      </c>
      <c r="H67" s="58">
        <v>195498569</v>
      </c>
      <c r="I67" s="59">
        <v>545805</v>
      </c>
      <c r="J67" s="60"/>
    </row>
    <row r="68" spans="1:10" ht="13.2">
      <c r="A68" s="51">
        <v>64</v>
      </c>
      <c r="B68" s="63" t="s">
        <v>462</v>
      </c>
      <c r="C68" s="64">
        <v>780094</v>
      </c>
      <c r="D68" s="54">
        <v>36938</v>
      </c>
      <c r="E68" s="55">
        <v>0</v>
      </c>
      <c r="F68" s="56">
        <v>36938</v>
      </c>
      <c r="G68" s="57">
        <v>210862483</v>
      </c>
      <c r="H68" s="58">
        <v>211032238</v>
      </c>
      <c r="I68" s="61">
        <v>-169755</v>
      </c>
      <c r="J68" s="60"/>
    </row>
    <row r="69" spans="1:10" ht="13.2">
      <c r="A69" s="51">
        <v>65</v>
      </c>
      <c r="B69" s="63" t="s">
        <v>463</v>
      </c>
      <c r="C69" s="64">
        <v>780192</v>
      </c>
      <c r="D69" s="54">
        <v>0</v>
      </c>
      <c r="E69" s="55">
        <v>65237</v>
      </c>
      <c r="F69" s="56">
        <v>65237</v>
      </c>
      <c r="G69" s="57">
        <v>128989212</v>
      </c>
      <c r="H69" s="58">
        <v>128999526</v>
      </c>
      <c r="I69" s="61">
        <v>-10314</v>
      </c>
      <c r="J69" s="60"/>
    </row>
    <row r="70" spans="1:10" ht="13.2">
      <c r="A70" s="62">
        <v>66</v>
      </c>
      <c r="B70" s="63" t="s">
        <v>399</v>
      </c>
      <c r="C70" s="64">
        <v>780306</v>
      </c>
      <c r="D70" s="54">
        <v>23598</v>
      </c>
      <c r="E70" s="55">
        <v>47475</v>
      </c>
      <c r="F70" s="56">
        <v>71073</v>
      </c>
      <c r="G70" s="57">
        <v>229142114</v>
      </c>
      <c r="H70" s="58">
        <v>229218373</v>
      </c>
      <c r="I70" s="61">
        <v>-76259</v>
      </c>
      <c r="J70" s="60"/>
    </row>
    <row r="71" spans="1:10" ht="13.2">
      <c r="A71" s="51">
        <v>67</v>
      </c>
      <c r="B71" s="63" t="s">
        <v>464</v>
      </c>
      <c r="C71" s="64">
        <v>780027</v>
      </c>
      <c r="D71" s="54">
        <v>14345</v>
      </c>
      <c r="E71" s="55">
        <v>0</v>
      </c>
      <c r="F71" s="56">
        <v>14345</v>
      </c>
      <c r="G71" s="57">
        <v>81245039</v>
      </c>
      <c r="H71" s="58">
        <v>81262444</v>
      </c>
      <c r="I71" s="61">
        <v>-17405</v>
      </c>
      <c r="J71" s="60"/>
    </row>
    <row r="72" spans="1:10" ht="26.4">
      <c r="A72" s="51">
        <v>68</v>
      </c>
      <c r="B72" s="63" t="s">
        <v>407</v>
      </c>
      <c r="C72" s="64">
        <v>780086</v>
      </c>
      <c r="D72" s="54">
        <v>15484</v>
      </c>
      <c r="E72" s="55">
        <v>0</v>
      </c>
      <c r="F72" s="56">
        <v>15484</v>
      </c>
      <c r="G72" s="57">
        <v>86694311</v>
      </c>
      <c r="H72" s="58">
        <v>86514141</v>
      </c>
      <c r="I72" s="59">
        <v>180170</v>
      </c>
      <c r="J72" s="60"/>
    </row>
    <row r="73" spans="1:10" ht="26.4">
      <c r="A73" s="62">
        <v>69</v>
      </c>
      <c r="B73" s="63" t="s">
        <v>372</v>
      </c>
      <c r="C73" s="64">
        <v>780020</v>
      </c>
      <c r="D73" s="54">
        <v>12086</v>
      </c>
      <c r="E73" s="55">
        <v>0</v>
      </c>
      <c r="F73" s="56">
        <v>12086</v>
      </c>
      <c r="G73" s="57">
        <v>68323752</v>
      </c>
      <c r="H73" s="58">
        <v>68398664</v>
      </c>
      <c r="I73" s="61">
        <v>-74912</v>
      </c>
      <c r="J73" s="60"/>
    </row>
    <row r="74" spans="1:10" ht="26.4">
      <c r="A74" s="51">
        <v>70</v>
      </c>
      <c r="B74" s="63" t="s">
        <v>410</v>
      </c>
      <c r="C74" s="64">
        <v>780021</v>
      </c>
      <c r="D74" s="54">
        <v>10633</v>
      </c>
      <c r="E74" s="55">
        <v>0</v>
      </c>
      <c r="F74" s="56">
        <v>10633</v>
      </c>
      <c r="G74" s="57">
        <v>58696940</v>
      </c>
      <c r="H74" s="58">
        <v>58730660</v>
      </c>
      <c r="I74" s="61">
        <v>-33720</v>
      </c>
      <c r="J74" s="60"/>
    </row>
    <row r="75" spans="1:10" ht="26.4">
      <c r="A75" s="51">
        <v>71</v>
      </c>
      <c r="B75" s="63" t="s">
        <v>382</v>
      </c>
      <c r="C75" s="64">
        <v>780087</v>
      </c>
      <c r="D75" s="54">
        <v>22192</v>
      </c>
      <c r="E75" s="55">
        <v>0</v>
      </c>
      <c r="F75" s="56">
        <v>22192</v>
      </c>
      <c r="G75" s="57">
        <v>127774604</v>
      </c>
      <c r="H75" s="58">
        <v>127999311</v>
      </c>
      <c r="I75" s="61">
        <v>-224707</v>
      </c>
      <c r="J75" s="60"/>
    </row>
    <row r="76" spans="1:10" ht="13.2">
      <c r="A76" s="62">
        <v>72</v>
      </c>
      <c r="B76" s="63" t="s">
        <v>465</v>
      </c>
      <c r="C76" s="64">
        <v>780088</v>
      </c>
      <c r="D76" s="54">
        <v>31777</v>
      </c>
      <c r="E76" s="55">
        <v>0</v>
      </c>
      <c r="F76" s="56">
        <v>31777</v>
      </c>
      <c r="G76" s="57">
        <v>172516822</v>
      </c>
      <c r="H76" s="58">
        <v>172519793</v>
      </c>
      <c r="I76" s="61">
        <v>-2971</v>
      </c>
      <c r="J76" s="60"/>
    </row>
    <row r="77" spans="1:10" ht="26.4">
      <c r="A77" s="51">
        <v>73</v>
      </c>
      <c r="B77" s="63" t="s">
        <v>466</v>
      </c>
      <c r="C77" s="64">
        <v>780089</v>
      </c>
      <c r="D77" s="54">
        <v>28528</v>
      </c>
      <c r="E77" s="55">
        <v>0</v>
      </c>
      <c r="F77" s="56">
        <v>28528</v>
      </c>
      <c r="G77" s="57">
        <v>160876875</v>
      </c>
      <c r="H77" s="58">
        <v>160907754</v>
      </c>
      <c r="I77" s="61">
        <v>-30879</v>
      </c>
      <c r="J77" s="60"/>
    </row>
    <row r="78" spans="1:10" ht="26.4">
      <c r="A78" s="51">
        <v>74</v>
      </c>
      <c r="B78" s="63" t="s">
        <v>467</v>
      </c>
      <c r="C78" s="64">
        <v>780022</v>
      </c>
      <c r="D78" s="54">
        <v>19288</v>
      </c>
      <c r="E78" s="55">
        <v>0</v>
      </c>
      <c r="F78" s="56">
        <v>19288</v>
      </c>
      <c r="G78" s="57">
        <v>107289642</v>
      </c>
      <c r="H78" s="58">
        <v>107338463</v>
      </c>
      <c r="I78" s="61">
        <v>-48821</v>
      </c>
      <c r="J78" s="60"/>
    </row>
    <row r="79" spans="1:10" ht="26.4">
      <c r="A79" s="62">
        <v>75</v>
      </c>
      <c r="B79" s="63" t="s">
        <v>416</v>
      </c>
      <c r="C79" s="64">
        <v>780023</v>
      </c>
      <c r="D79" s="54">
        <v>15993</v>
      </c>
      <c r="E79" s="55">
        <v>0</v>
      </c>
      <c r="F79" s="56">
        <v>15993</v>
      </c>
      <c r="G79" s="57">
        <v>91088717</v>
      </c>
      <c r="H79" s="58">
        <v>91208884</v>
      </c>
      <c r="I79" s="61">
        <v>-120167</v>
      </c>
      <c r="J79" s="60"/>
    </row>
    <row r="80" spans="1:10" ht="26.4">
      <c r="A80" s="51">
        <v>76</v>
      </c>
      <c r="B80" s="63" t="s">
        <v>468</v>
      </c>
      <c r="C80" s="64">
        <v>780090</v>
      </c>
      <c r="D80" s="54">
        <v>64374</v>
      </c>
      <c r="E80" s="55">
        <v>0</v>
      </c>
      <c r="F80" s="56">
        <v>64374</v>
      </c>
      <c r="G80" s="57">
        <v>363502557</v>
      </c>
      <c r="H80" s="58">
        <v>363231474</v>
      </c>
      <c r="I80" s="59">
        <v>271083</v>
      </c>
      <c r="J80" s="60"/>
    </row>
    <row r="81" spans="1:10" ht="26.4">
      <c r="A81" s="51">
        <v>77</v>
      </c>
      <c r="B81" s="63" t="s">
        <v>469</v>
      </c>
      <c r="C81" s="64">
        <v>780024</v>
      </c>
      <c r="D81" s="54">
        <v>31716</v>
      </c>
      <c r="E81" s="55">
        <v>0</v>
      </c>
      <c r="F81" s="56">
        <v>31716</v>
      </c>
      <c r="G81" s="57">
        <v>179160901</v>
      </c>
      <c r="H81" s="58">
        <v>179235414</v>
      </c>
      <c r="I81" s="61">
        <v>-74513</v>
      </c>
      <c r="J81" s="60"/>
    </row>
    <row r="82" spans="1:10" ht="26.4">
      <c r="A82" s="62">
        <v>78</v>
      </c>
      <c r="B82" s="63" t="s">
        <v>373</v>
      </c>
      <c r="C82" s="64">
        <v>780025</v>
      </c>
      <c r="D82" s="54">
        <v>21052</v>
      </c>
      <c r="E82" s="55">
        <v>0</v>
      </c>
      <c r="F82" s="56">
        <v>21052</v>
      </c>
      <c r="G82" s="57">
        <v>119284053</v>
      </c>
      <c r="H82" s="58">
        <v>119320700</v>
      </c>
      <c r="I82" s="61">
        <v>-36647</v>
      </c>
      <c r="J82" s="60"/>
    </row>
    <row r="83" spans="1:10" ht="13.2">
      <c r="A83" s="51">
        <v>79</v>
      </c>
      <c r="B83" s="63" t="s">
        <v>470</v>
      </c>
      <c r="C83" s="64">
        <v>780026</v>
      </c>
      <c r="D83" s="54">
        <v>22383</v>
      </c>
      <c r="E83" s="55">
        <v>0</v>
      </c>
      <c r="F83" s="56">
        <v>22383</v>
      </c>
      <c r="G83" s="57">
        <v>126679425</v>
      </c>
      <c r="H83" s="58">
        <v>126776522</v>
      </c>
      <c r="I83" s="61">
        <v>-97097</v>
      </c>
      <c r="J83" s="60"/>
    </row>
    <row r="84" spans="1:10" ht="26.4">
      <c r="A84" s="51">
        <v>80</v>
      </c>
      <c r="B84" s="63" t="s">
        <v>412</v>
      </c>
      <c r="C84" s="64">
        <v>780080</v>
      </c>
      <c r="D84" s="54">
        <v>38901</v>
      </c>
      <c r="E84" s="55">
        <v>5591</v>
      </c>
      <c r="F84" s="56">
        <v>44492</v>
      </c>
      <c r="G84" s="57">
        <v>235057892</v>
      </c>
      <c r="H84" s="58">
        <v>235017898</v>
      </c>
      <c r="I84" s="59">
        <v>39994</v>
      </c>
      <c r="J84" s="60"/>
    </row>
    <row r="85" spans="1:10" ht="26.4">
      <c r="A85" s="62">
        <v>81</v>
      </c>
      <c r="B85" s="63" t="s">
        <v>374</v>
      </c>
      <c r="C85" s="64">
        <v>780028</v>
      </c>
      <c r="D85" s="54">
        <v>33641</v>
      </c>
      <c r="E85" s="55">
        <v>0</v>
      </c>
      <c r="F85" s="56">
        <v>33641</v>
      </c>
      <c r="G85" s="57">
        <v>195343111</v>
      </c>
      <c r="H85" s="58">
        <v>195503027</v>
      </c>
      <c r="I85" s="61">
        <v>-159916</v>
      </c>
      <c r="J85" s="60"/>
    </row>
    <row r="86" spans="1:10" ht="26.4">
      <c r="A86" s="51">
        <v>82</v>
      </c>
      <c r="B86" s="63" t="s">
        <v>471</v>
      </c>
      <c r="C86" s="64">
        <v>780092</v>
      </c>
      <c r="D86" s="54">
        <v>77218</v>
      </c>
      <c r="E86" s="55">
        <v>0</v>
      </c>
      <c r="F86" s="56">
        <v>77218</v>
      </c>
      <c r="G86" s="57">
        <v>443513393</v>
      </c>
      <c r="H86" s="58">
        <v>443766822</v>
      </c>
      <c r="I86" s="61">
        <v>-253429</v>
      </c>
      <c r="J86" s="60"/>
    </row>
    <row r="87" spans="1:10" ht="26.4">
      <c r="A87" s="51">
        <v>83</v>
      </c>
      <c r="B87" s="63" t="s">
        <v>472</v>
      </c>
      <c r="C87" s="64">
        <v>780131</v>
      </c>
      <c r="D87" s="54">
        <v>0</v>
      </c>
      <c r="E87" s="55">
        <v>11635</v>
      </c>
      <c r="F87" s="56">
        <v>11635</v>
      </c>
      <c r="G87" s="57">
        <v>24780059</v>
      </c>
      <c r="H87" s="58">
        <v>24772624</v>
      </c>
      <c r="I87" s="59">
        <v>7435</v>
      </c>
      <c r="J87" s="60"/>
    </row>
    <row r="88" spans="1:10" ht="13.2">
      <c r="A88" s="62">
        <v>84</v>
      </c>
      <c r="B88" s="63" t="s">
        <v>390</v>
      </c>
      <c r="C88" s="64">
        <v>780396</v>
      </c>
      <c r="D88" s="54">
        <v>10077</v>
      </c>
      <c r="E88" s="55">
        <v>171861</v>
      </c>
      <c r="F88" s="56">
        <v>181938</v>
      </c>
      <c r="G88" s="57">
        <v>344363002</v>
      </c>
      <c r="H88" s="58">
        <v>344059841</v>
      </c>
      <c r="I88" s="59">
        <v>303161</v>
      </c>
      <c r="J88" s="60"/>
    </row>
    <row r="89" spans="1:10" ht="13.2">
      <c r="A89" s="51">
        <v>85</v>
      </c>
      <c r="B89" s="63" t="s">
        <v>389</v>
      </c>
      <c r="C89" s="64">
        <v>780340</v>
      </c>
      <c r="D89" s="54">
        <v>0</v>
      </c>
      <c r="E89" s="55">
        <v>1228</v>
      </c>
      <c r="F89" s="56">
        <v>1228</v>
      </c>
      <c r="G89" s="57">
        <v>2332667</v>
      </c>
      <c r="H89" s="58">
        <v>2334745</v>
      </c>
      <c r="I89" s="61">
        <v>-2078</v>
      </c>
      <c r="J89" s="60"/>
    </row>
    <row r="90" spans="1:10" ht="13.2">
      <c r="A90" s="51">
        <v>86</v>
      </c>
      <c r="B90" s="63" t="s">
        <v>473</v>
      </c>
      <c r="C90" s="64">
        <v>780231</v>
      </c>
      <c r="D90" s="54">
        <v>5276</v>
      </c>
      <c r="E90" s="55">
        <v>14207</v>
      </c>
      <c r="F90" s="56">
        <v>19483</v>
      </c>
      <c r="G90" s="57">
        <v>55173271</v>
      </c>
      <c r="H90" s="58">
        <v>55409818</v>
      </c>
      <c r="I90" s="61">
        <v>-236547</v>
      </c>
      <c r="J90" s="60"/>
    </row>
    <row r="91" spans="1:10" ht="13.2">
      <c r="A91" s="62">
        <v>87</v>
      </c>
      <c r="B91" s="63" t="s">
        <v>403</v>
      </c>
      <c r="C91" s="64">
        <v>780634</v>
      </c>
      <c r="D91" s="54">
        <v>0</v>
      </c>
      <c r="E91" s="55">
        <v>1879</v>
      </c>
      <c r="F91" s="56">
        <v>1879</v>
      </c>
      <c r="G91" s="57">
        <v>3144607</v>
      </c>
      <c r="H91" s="58">
        <v>3134885</v>
      </c>
      <c r="I91" s="59">
        <v>9722</v>
      </c>
      <c r="J91" s="60"/>
    </row>
    <row r="92" spans="1:10" ht="26.4">
      <c r="A92" s="51">
        <v>88</v>
      </c>
      <c r="B92" s="65" t="s">
        <v>474</v>
      </c>
      <c r="C92" s="66">
        <v>780245</v>
      </c>
      <c r="D92" s="67">
        <v>0</v>
      </c>
      <c r="E92" s="68">
        <v>3761</v>
      </c>
      <c r="F92" s="69">
        <v>3761</v>
      </c>
      <c r="G92" s="57">
        <v>10353255</v>
      </c>
      <c r="H92" s="58">
        <v>10370515</v>
      </c>
      <c r="I92" s="61">
        <v>-17260</v>
      </c>
      <c r="J92" s="60"/>
    </row>
    <row r="93" spans="1:10" ht="26.4">
      <c r="A93" s="51">
        <v>89</v>
      </c>
      <c r="B93" s="63" t="s">
        <v>475</v>
      </c>
      <c r="C93" s="64">
        <v>780152</v>
      </c>
      <c r="D93" s="54">
        <v>0</v>
      </c>
      <c r="E93" s="55">
        <v>1918</v>
      </c>
      <c r="F93" s="56">
        <v>1918</v>
      </c>
      <c r="G93" s="57">
        <v>3900844</v>
      </c>
      <c r="H93" s="58">
        <v>3904375</v>
      </c>
      <c r="I93" s="61">
        <v>-3531</v>
      </c>
      <c r="J93" s="60"/>
    </row>
    <row r="94" spans="1:10" ht="26.4">
      <c r="A94" s="62">
        <v>90</v>
      </c>
      <c r="B94" s="63" t="s">
        <v>417</v>
      </c>
      <c r="C94" s="64">
        <v>780039</v>
      </c>
      <c r="D94" s="54">
        <v>0</v>
      </c>
      <c r="E94" s="55">
        <v>24499</v>
      </c>
      <c r="F94" s="56">
        <v>24499</v>
      </c>
      <c r="G94" s="57">
        <v>46563249</v>
      </c>
      <c r="H94" s="58">
        <v>46558325</v>
      </c>
      <c r="I94" s="59">
        <v>4924</v>
      </c>
      <c r="J94" s="60"/>
    </row>
    <row r="95" spans="1:10" ht="20.25" customHeight="1">
      <c r="A95" s="51">
        <v>91</v>
      </c>
      <c r="B95" s="63" t="s">
        <v>411</v>
      </c>
      <c r="C95" s="64">
        <v>780049</v>
      </c>
      <c r="D95" s="54">
        <v>0</v>
      </c>
      <c r="E95" s="55">
        <v>343</v>
      </c>
      <c r="F95" s="56">
        <v>343</v>
      </c>
      <c r="G95" s="57">
        <v>557729</v>
      </c>
      <c r="H95" s="58">
        <v>555803</v>
      </c>
      <c r="I95" s="59">
        <v>1926</v>
      </c>
      <c r="J95" s="60"/>
    </row>
    <row r="96" spans="1:10" ht="13.2">
      <c r="A96" s="51">
        <v>92</v>
      </c>
      <c r="B96" s="65" t="s">
        <v>476</v>
      </c>
      <c r="C96" s="66">
        <v>780019</v>
      </c>
      <c r="D96" s="67">
        <v>0</v>
      </c>
      <c r="E96" s="68">
        <v>1023</v>
      </c>
      <c r="F96" s="69">
        <v>1023</v>
      </c>
      <c r="G96" s="57">
        <v>2805433</v>
      </c>
      <c r="H96" s="58">
        <v>2808456</v>
      </c>
      <c r="I96" s="61">
        <v>-3023</v>
      </c>
      <c r="J96" s="60"/>
    </row>
    <row r="97" spans="1:10" ht="39.6">
      <c r="A97" s="62">
        <v>93</v>
      </c>
      <c r="B97" s="63" t="s">
        <v>477</v>
      </c>
      <c r="C97" s="64">
        <v>780018</v>
      </c>
      <c r="D97" s="54">
        <v>166</v>
      </c>
      <c r="E97" s="55">
        <v>5580</v>
      </c>
      <c r="F97" s="56">
        <v>5746</v>
      </c>
      <c r="G97" s="57">
        <v>11145110</v>
      </c>
      <c r="H97" s="58">
        <v>11152221</v>
      </c>
      <c r="I97" s="61">
        <v>-7111</v>
      </c>
      <c r="J97" s="60"/>
    </row>
    <row r="98" spans="1:10" ht="26.4">
      <c r="A98" s="51">
        <v>94</v>
      </c>
      <c r="B98" s="65" t="s">
        <v>478</v>
      </c>
      <c r="C98" s="66">
        <v>780041</v>
      </c>
      <c r="D98" s="67">
        <v>0</v>
      </c>
      <c r="E98" s="68">
        <v>8347</v>
      </c>
      <c r="F98" s="69">
        <v>8347</v>
      </c>
      <c r="G98" s="57">
        <v>19644577</v>
      </c>
      <c r="H98" s="58">
        <v>19514880</v>
      </c>
      <c r="I98" s="59">
        <v>129697</v>
      </c>
      <c r="J98" s="60"/>
    </row>
    <row r="99" spans="1:10" ht="13.8" thickBot="1">
      <c r="A99" s="70"/>
      <c r="B99" s="71"/>
      <c r="C99" s="72"/>
      <c r="D99" s="73"/>
      <c r="E99" s="74"/>
      <c r="F99" s="75"/>
      <c r="G99" s="76"/>
      <c r="H99" s="77"/>
      <c r="I99" s="78"/>
    </row>
    <row r="100" spans="1:10" ht="13.8" thickBot="1">
      <c r="A100" s="79"/>
      <c r="B100" s="80"/>
      <c r="C100" s="81"/>
      <c r="D100" s="82">
        <v>1065431</v>
      </c>
      <c r="E100" s="83">
        <v>5121046</v>
      </c>
      <c r="F100" s="83">
        <v>6186477</v>
      </c>
      <c r="G100" s="84">
        <v>15791830165</v>
      </c>
      <c r="H100" s="85">
        <v>15791830165</v>
      </c>
      <c r="I100" s="86">
        <v>0</v>
      </c>
      <c r="J100" s="87"/>
    </row>
    <row r="101" spans="1:10" s="88" customFormat="1" ht="13.2">
      <c r="C101" s="89"/>
      <c r="D101" s="90"/>
      <c r="E101" s="90"/>
      <c r="F101" s="91"/>
      <c r="G101" s="92"/>
      <c r="H101" s="92"/>
      <c r="I101" s="93"/>
    </row>
    <row r="102" spans="1:10" s="94" customFormat="1" ht="13.2">
      <c r="C102" s="95"/>
      <c r="D102" s="96"/>
      <c r="E102" s="96"/>
      <c r="F102" s="97"/>
      <c r="G102" s="97"/>
      <c r="H102" s="97"/>
      <c r="I102" s="98"/>
      <c r="J102" s="99"/>
    </row>
    <row r="103" spans="1:10" s="94" customFormat="1" ht="18.75" customHeight="1">
      <c r="C103" s="95"/>
      <c r="D103" s="96"/>
      <c r="E103" s="96"/>
      <c r="F103" s="97"/>
      <c r="G103" s="100"/>
      <c r="H103" s="100"/>
      <c r="I103" s="101"/>
    </row>
    <row r="104" spans="1:10" s="94" customFormat="1" ht="13.2">
      <c r="C104" s="95"/>
      <c r="D104" s="96"/>
      <c r="E104" s="96"/>
      <c r="F104" s="97"/>
      <c r="G104" s="102"/>
      <c r="H104" s="102"/>
      <c r="I104" s="101"/>
    </row>
    <row r="105" spans="1:10" s="94" customFormat="1" ht="13.2">
      <c r="C105" s="95"/>
      <c r="D105" s="96"/>
      <c r="E105" s="96"/>
      <c r="F105" s="97"/>
      <c r="G105" s="100"/>
      <c r="H105" s="100"/>
      <c r="I105" s="101"/>
    </row>
    <row r="106" spans="1:10" s="94" customFormat="1" ht="13.2">
      <c r="C106" s="95"/>
      <c r="D106" s="96"/>
      <c r="E106" s="96"/>
      <c r="F106" s="97"/>
      <c r="G106" s="100"/>
      <c r="H106" s="100"/>
      <c r="I106" s="101"/>
    </row>
    <row r="107" spans="1:10" s="94" customFormat="1" ht="13.2">
      <c r="C107" s="95"/>
      <c r="D107" s="96"/>
      <c r="E107" s="96"/>
      <c r="F107" s="97"/>
      <c r="G107" s="100"/>
      <c r="H107" s="100"/>
      <c r="I107" s="101"/>
    </row>
    <row r="108" spans="1:10" ht="13.2">
      <c r="C108" s="34"/>
      <c r="D108" s="34"/>
      <c r="E108" s="34"/>
      <c r="F108" s="34"/>
    </row>
    <row r="109" spans="1:10" ht="13.2">
      <c r="C109" s="34"/>
      <c r="D109" s="34"/>
      <c r="E109" s="34"/>
      <c r="F109" s="34"/>
    </row>
    <row r="110" spans="1:10" ht="13.2">
      <c r="C110" s="34"/>
      <c r="D110" s="34"/>
      <c r="E110" s="34"/>
      <c r="F110" s="34"/>
    </row>
    <row r="111" spans="1:10" ht="13.2">
      <c r="C111" s="34"/>
      <c r="D111" s="34"/>
      <c r="E111" s="34"/>
      <c r="F111" s="34"/>
    </row>
    <row r="112" spans="1:10" ht="13.2">
      <c r="C112" s="34"/>
      <c r="D112" s="34"/>
      <c r="E112" s="34"/>
      <c r="F112" s="34"/>
    </row>
    <row r="113" spans="3:6" ht="13.2">
      <c r="C113" s="34"/>
      <c r="D113" s="34"/>
      <c r="E113" s="34"/>
      <c r="F113" s="34"/>
    </row>
    <row r="114" spans="3:6" ht="13.2">
      <c r="C114" s="34"/>
      <c r="D114" s="34"/>
      <c r="E114" s="34"/>
      <c r="F114" s="34"/>
    </row>
    <row r="115" spans="3:6" ht="13.2">
      <c r="C115" s="34"/>
      <c r="D115" s="34"/>
      <c r="E115" s="34"/>
      <c r="F115" s="34"/>
    </row>
    <row r="116" spans="3:6" ht="13.2">
      <c r="C116" s="34"/>
      <c r="D116" s="34"/>
      <c r="E116" s="34"/>
      <c r="F116" s="34"/>
    </row>
    <row r="117" spans="3:6" ht="13.2">
      <c r="C117" s="34"/>
      <c r="D117" s="34"/>
      <c r="E117" s="34"/>
      <c r="F117" s="34"/>
    </row>
    <row r="118" spans="3:6" ht="13.2">
      <c r="C118" s="34"/>
      <c r="D118" s="34"/>
      <c r="E118" s="34"/>
      <c r="F118" s="34"/>
    </row>
    <row r="119" spans="3:6" ht="13.2">
      <c r="C119" s="34"/>
      <c r="D119" s="34"/>
      <c r="E119" s="34"/>
      <c r="F119" s="34"/>
    </row>
    <row r="120" spans="3:6" ht="13.2">
      <c r="C120" s="34"/>
      <c r="D120" s="34"/>
      <c r="E120" s="34"/>
      <c r="F120" s="34"/>
    </row>
    <row r="121" spans="3:6" ht="13.2">
      <c r="C121" s="34"/>
      <c r="D121" s="34"/>
      <c r="E121" s="34"/>
      <c r="F121" s="34"/>
    </row>
    <row r="122" spans="3:6" ht="13.2">
      <c r="C122" s="34"/>
      <c r="D122" s="34"/>
      <c r="E122" s="34"/>
      <c r="F122" s="34"/>
    </row>
    <row r="123" spans="3:6" ht="13.2">
      <c r="C123" s="34"/>
      <c r="D123" s="34"/>
      <c r="E123" s="34"/>
      <c r="F123" s="34"/>
    </row>
    <row r="124" spans="3:6" ht="13.2">
      <c r="C124" s="34"/>
      <c r="D124" s="34"/>
      <c r="E124" s="34"/>
      <c r="F124" s="34"/>
    </row>
    <row r="125" spans="3:6" ht="13.2">
      <c r="C125" s="34"/>
      <c r="D125" s="34"/>
      <c r="E125" s="34"/>
      <c r="F125" s="34"/>
    </row>
    <row r="126" spans="3:6" ht="13.2">
      <c r="C126" s="34"/>
      <c r="D126" s="34"/>
      <c r="E126" s="34"/>
      <c r="F126" s="34"/>
    </row>
    <row r="127" spans="3:6" ht="13.2">
      <c r="C127" s="34"/>
      <c r="D127" s="34"/>
      <c r="E127" s="34"/>
      <c r="F127" s="34"/>
    </row>
    <row r="128" spans="3:6" ht="13.2">
      <c r="C128" s="34"/>
      <c r="D128" s="34"/>
      <c r="E128" s="34"/>
      <c r="F128" s="34"/>
    </row>
    <row r="129" spans="3:6" ht="13.2">
      <c r="C129" s="34"/>
      <c r="D129" s="34"/>
      <c r="E129" s="34"/>
      <c r="F129" s="34"/>
    </row>
    <row r="130" spans="3:6" ht="13.2">
      <c r="C130" s="34"/>
      <c r="D130" s="34"/>
      <c r="E130" s="34"/>
      <c r="F130" s="34"/>
    </row>
    <row r="131" spans="3:6" ht="13.2">
      <c r="C131" s="34"/>
      <c r="D131" s="34"/>
      <c r="E131" s="34"/>
      <c r="F131" s="34"/>
    </row>
    <row r="132" spans="3:6" ht="13.2">
      <c r="C132" s="34"/>
      <c r="D132" s="34"/>
      <c r="E132" s="34"/>
      <c r="F132" s="34"/>
    </row>
    <row r="133" spans="3:6" ht="13.2">
      <c r="C133" s="34"/>
      <c r="D133" s="34"/>
      <c r="E133" s="34"/>
      <c r="F133" s="34"/>
    </row>
    <row r="134" spans="3:6" ht="13.2">
      <c r="C134" s="34"/>
      <c r="D134" s="34"/>
      <c r="E134" s="34"/>
      <c r="F134" s="34"/>
    </row>
    <row r="135" spans="3:6" ht="13.2">
      <c r="C135" s="34"/>
      <c r="D135" s="34"/>
      <c r="E135" s="34"/>
      <c r="F135" s="34"/>
    </row>
    <row r="136" spans="3:6" ht="13.2">
      <c r="C136" s="34"/>
      <c r="D136" s="34"/>
      <c r="E136" s="34"/>
      <c r="F136" s="34"/>
    </row>
    <row r="137" spans="3:6" ht="13.2">
      <c r="C137" s="34"/>
      <c r="D137" s="34"/>
      <c r="E137" s="34"/>
      <c r="F137" s="34"/>
    </row>
    <row r="138" spans="3:6" ht="13.2">
      <c r="C138" s="34"/>
      <c r="D138" s="34"/>
      <c r="E138" s="34"/>
      <c r="F138" s="34"/>
    </row>
    <row r="139" spans="3:6" ht="13.2">
      <c r="C139" s="34"/>
      <c r="D139" s="34"/>
      <c r="E139" s="34"/>
      <c r="F139" s="34"/>
    </row>
    <row r="140" spans="3:6" ht="13.2">
      <c r="C140" s="34"/>
      <c r="D140" s="34"/>
      <c r="E140" s="34"/>
      <c r="F140" s="34"/>
    </row>
    <row r="141" spans="3:6" ht="13.2">
      <c r="C141" s="34"/>
      <c r="D141" s="34"/>
      <c r="E141" s="34"/>
      <c r="F141" s="34"/>
    </row>
    <row r="142" spans="3:6" ht="13.2">
      <c r="C142" s="34"/>
      <c r="D142" s="34"/>
      <c r="E142" s="34"/>
      <c r="F142" s="34"/>
    </row>
    <row r="143" spans="3:6" ht="13.2">
      <c r="C143" s="34"/>
      <c r="D143" s="34"/>
      <c r="E143" s="34"/>
      <c r="F143" s="34"/>
    </row>
    <row r="144" spans="3:6" ht="13.2">
      <c r="C144" s="34"/>
      <c r="D144" s="34"/>
      <c r="E144" s="34"/>
      <c r="F144" s="34"/>
    </row>
    <row r="145" spans="3:6" ht="13.2">
      <c r="C145" s="34"/>
      <c r="D145" s="34"/>
      <c r="E145" s="34"/>
      <c r="F145" s="34"/>
    </row>
    <row r="146" spans="3:6" ht="13.2">
      <c r="C146" s="34"/>
      <c r="D146" s="34"/>
      <c r="E146" s="34"/>
      <c r="F146" s="34"/>
    </row>
    <row r="147" spans="3:6" ht="13.2">
      <c r="C147" s="34"/>
      <c r="D147" s="34"/>
      <c r="E147" s="34"/>
      <c r="F147" s="34"/>
    </row>
    <row r="148" spans="3:6" ht="13.2">
      <c r="C148" s="34"/>
      <c r="D148" s="34"/>
      <c r="E148" s="34"/>
      <c r="F148" s="34"/>
    </row>
    <row r="149" spans="3:6" ht="13.2">
      <c r="C149" s="34"/>
      <c r="D149" s="34"/>
      <c r="E149" s="34"/>
      <c r="F149" s="34"/>
    </row>
    <row r="150" spans="3:6" ht="13.2">
      <c r="C150" s="34"/>
      <c r="D150" s="34"/>
      <c r="E150" s="34"/>
      <c r="F150" s="34"/>
    </row>
    <row r="151" spans="3:6" ht="13.2">
      <c r="C151" s="34"/>
      <c r="D151" s="34"/>
      <c r="E151" s="34"/>
      <c r="F151" s="34"/>
    </row>
    <row r="152" spans="3:6" ht="13.2">
      <c r="C152" s="34"/>
      <c r="D152" s="34"/>
      <c r="E152" s="34"/>
      <c r="F152" s="34"/>
    </row>
    <row r="153" spans="3:6" ht="13.2">
      <c r="C153" s="34"/>
      <c r="D153" s="34"/>
      <c r="E153" s="34"/>
      <c r="F153" s="34"/>
    </row>
    <row r="154" spans="3:6" ht="13.2">
      <c r="C154" s="34"/>
      <c r="D154" s="34"/>
      <c r="E154" s="34"/>
      <c r="F154" s="34"/>
    </row>
    <row r="155" spans="3:6" ht="13.2">
      <c r="C155" s="34"/>
      <c r="D155" s="34"/>
      <c r="E155" s="34"/>
      <c r="F155" s="34"/>
    </row>
    <row r="156" spans="3:6" ht="13.2">
      <c r="C156" s="34"/>
      <c r="D156" s="34"/>
      <c r="E156" s="34"/>
      <c r="F156" s="34"/>
    </row>
    <row r="157" spans="3:6" ht="13.2">
      <c r="C157" s="34"/>
      <c r="D157" s="34"/>
      <c r="E157" s="34"/>
      <c r="F157" s="34"/>
    </row>
    <row r="158" spans="3:6" ht="13.2">
      <c r="C158" s="34"/>
      <c r="D158" s="34"/>
      <c r="E158" s="34"/>
      <c r="F158" s="34"/>
    </row>
    <row r="159" spans="3:6" ht="13.2">
      <c r="C159" s="34"/>
      <c r="D159" s="34"/>
      <c r="E159" s="34"/>
      <c r="F159" s="34"/>
    </row>
    <row r="160" spans="3:6" ht="13.2">
      <c r="C160" s="34"/>
      <c r="D160" s="34"/>
      <c r="E160" s="34"/>
      <c r="F160" s="34"/>
    </row>
    <row r="161" spans="3:6" ht="13.2">
      <c r="C161" s="34"/>
      <c r="D161" s="34"/>
      <c r="E161" s="34"/>
      <c r="F161" s="34"/>
    </row>
    <row r="162" spans="3:6" ht="13.2">
      <c r="C162" s="34"/>
      <c r="D162" s="34"/>
      <c r="E162" s="34"/>
      <c r="F162" s="34"/>
    </row>
    <row r="163" spans="3:6" ht="13.2">
      <c r="C163" s="34"/>
      <c r="D163" s="34"/>
      <c r="E163" s="34"/>
      <c r="F163" s="34"/>
    </row>
    <row r="164" spans="3:6" ht="13.2">
      <c r="C164" s="34"/>
      <c r="D164" s="34"/>
      <c r="E164" s="34"/>
      <c r="F164" s="34"/>
    </row>
    <row r="165" spans="3:6" ht="13.2">
      <c r="C165" s="34"/>
      <c r="D165" s="34"/>
      <c r="E165" s="34"/>
      <c r="F165" s="34"/>
    </row>
    <row r="166" spans="3:6" ht="13.2">
      <c r="C166" s="34"/>
      <c r="D166" s="34"/>
      <c r="E166" s="34"/>
      <c r="F166" s="34"/>
    </row>
    <row r="167" spans="3:6" ht="13.2">
      <c r="C167" s="34"/>
      <c r="D167" s="34"/>
      <c r="E167" s="34"/>
      <c r="F167" s="34"/>
    </row>
    <row r="168" spans="3:6" ht="13.2">
      <c r="C168" s="34"/>
      <c r="D168" s="34"/>
      <c r="E168" s="34"/>
      <c r="F168" s="34"/>
    </row>
    <row r="169" spans="3:6" ht="13.2">
      <c r="C169" s="34"/>
      <c r="D169" s="34"/>
      <c r="E169" s="34"/>
      <c r="F169" s="34"/>
    </row>
    <row r="170" spans="3:6" ht="13.2">
      <c r="C170" s="34"/>
      <c r="D170" s="34"/>
      <c r="E170" s="34"/>
      <c r="F170" s="34"/>
    </row>
    <row r="171" spans="3:6" ht="13.2">
      <c r="C171" s="34"/>
      <c r="D171" s="34"/>
      <c r="E171" s="34"/>
      <c r="F171" s="34"/>
    </row>
    <row r="172" spans="3:6" ht="13.2">
      <c r="C172" s="34"/>
      <c r="D172" s="34"/>
      <c r="E172" s="34"/>
      <c r="F172" s="34"/>
    </row>
    <row r="173" spans="3:6" ht="13.2">
      <c r="C173" s="34"/>
      <c r="D173" s="34"/>
      <c r="E173" s="34"/>
      <c r="F173" s="34"/>
    </row>
    <row r="174" spans="3:6" ht="13.2">
      <c r="C174" s="34"/>
      <c r="D174" s="34"/>
      <c r="E174" s="34"/>
      <c r="F174" s="34"/>
    </row>
    <row r="175" spans="3:6" ht="13.2">
      <c r="C175" s="34"/>
      <c r="D175" s="34"/>
      <c r="E175" s="34"/>
      <c r="F175" s="34"/>
    </row>
    <row r="176" spans="3:6" ht="13.2">
      <c r="C176" s="34"/>
      <c r="D176" s="34"/>
      <c r="E176" s="34"/>
      <c r="F176" s="34"/>
    </row>
    <row r="177" spans="3:6" ht="13.2">
      <c r="C177" s="34"/>
      <c r="D177" s="34"/>
      <c r="E177" s="34"/>
      <c r="F177" s="34"/>
    </row>
    <row r="178" spans="3:6" ht="13.2">
      <c r="C178" s="34"/>
      <c r="D178" s="34"/>
      <c r="E178" s="34"/>
      <c r="F178" s="34"/>
    </row>
    <row r="179" spans="3:6" ht="13.2">
      <c r="C179" s="34"/>
      <c r="D179" s="34"/>
      <c r="E179" s="34"/>
      <c r="F179" s="34"/>
    </row>
    <row r="180" spans="3:6" ht="13.2">
      <c r="C180" s="34"/>
      <c r="D180" s="34"/>
      <c r="E180" s="34"/>
      <c r="F180" s="34"/>
    </row>
    <row r="181" spans="3:6" ht="13.2">
      <c r="C181" s="34"/>
      <c r="D181" s="34"/>
      <c r="E181" s="34"/>
      <c r="F181" s="34"/>
    </row>
    <row r="182" spans="3:6" ht="13.2">
      <c r="C182" s="34"/>
      <c r="D182" s="34"/>
      <c r="E182" s="34"/>
      <c r="F182" s="34"/>
    </row>
    <row r="183" spans="3:6" ht="13.2">
      <c r="C183" s="34"/>
      <c r="D183" s="34"/>
      <c r="E183" s="34"/>
      <c r="F183" s="34"/>
    </row>
    <row r="184" spans="3:6" ht="13.2">
      <c r="C184" s="34"/>
      <c r="D184" s="34"/>
      <c r="E184" s="34"/>
      <c r="F184" s="34"/>
    </row>
    <row r="185" spans="3:6" ht="13.2">
      <c r="C185" s="34"/>
      <c r="D185" s="34"/>
      <c r="E185" s="34"/>
      <c r="F185" s="34"/>
    </row>
    <row r="186" spans="3:6" ht="13.2">
      <c r="C186" s="34"/>
      <c r="D186" s="34"/>
      <c r="E186" s="34"/>
      <c r="F186" s="34"/>
    </row>
    <row r="187" spans="3:6" ht="13.2">
      <c r="C187" s="34"/>
      <c r="D187" s="34"/>
      <c r="E187" s="34"/>
      <c r="F187" s="34"/>
    </row>
    <row r="188" spans="3:6" ht="13.2">
      <c r="C188" s="34"/>
      <c r="D188" s="34"/>
      <c r="E188" s="34"/>
      <c r="F188" s="34"/>
    </row>
    <row r="189" spans="3:6" ht="13.2">
      <c r="C189" s="34"/>
      <c r="D189" s="34"/>
      <c r="E189" s="34"/>
      <c r="F189" s="34"/>
    </row>
    <row r="190" spans="3:6" ht="13.2">
      <c r="C190" s="34"/>
      <c r="D190" s="34"/>
      <c r="E190" s="34"/>
      <c r="F190" s="34"/>
    </row>
    <row r="191" spans="3:6" ht="13.2">
      <c r="C191" s="34"/>
      <c r="D191" s="34"/>
      <c r="E191" s="34"/>
      <c r="F191" s="34"/>
    </row>
    <row r="192" spans="3:6" ht="13.2">
      <c r="C192" s="34"/>
      <c r="D192" s="34"/>
      <c r="E192" s="34"/>
      <c r="F192" s="34"/>
    </row>
    <row r="193" spans="3:6" ht="13.2">
      <c r="C193" s="34"/>
      <c r="D193" s="34"/>
      <c r="E193" s="34"/>
      <c r="F193" s="34"/>
    </row>
    <row r="194" spans="3:6" ht="13.2">
      <c r="C194" s="34"/>
      <c r="D194" s="34"/>
      <c r="E194" s="34"/>
      <c r="F194" s="34"/>
    </row>
    <row r="195" spans="3:6" ht="13.2">
      <c r="C195" s="34"/>
      <c r="D195" s="34"/>
      <c r="E195" s="34"/>
      <c r="F195" s="34"/>
    </row>
    <row r="196" spans="3:6" ht="13.2">
      <c r="C196" s="34"/>
      <c r="D196" s="34"/>
      <c r="E196" s="34"/>
      <c r="F196" s="34"/>
    </row>
    <row r="197" spans="3:6" ht="13.2">
      <c r="C197" s="34"/>
      <c r="D197" s="34"/>
      <c r="E197" s="34"/>
      <c r="F197" s="34"/>
    </row>
    <row r="198" spans="3:6" ht="13.2">
      <c r="C198" s="34"/>
      <c r="D198" s="34"/>
      <c r="E198" s="34"/>
      <c r="F198" s="34"/>
    </row>
    <row r="199" spans="3:6" ht="13.2">
      <c r="C199" s="34"/>
      <c r="D199" s="34"/>
      <c r="E199" s="34"/>
      <c r="F199" s="34"/>
    </row>
    <row r="200" spans="3:6" ht="13.2">
      <c r="C200" s="34"/>
      <c r="D200" s="34"/>
      <c r="E200" s="34"/>
      <c r="F200" s="34"/>
    </row>
    <row r="201" spans="3:6" ht="13.2">
      <c r="C201" s="34"/>
      <c r="D201" s="34"/>
      <c r="E201" s="34"/>
      <c r="F201" s="34"/>
    </row>
    <row r="202" spans="3:6" ht="13.2">
      <c r="C202" s="34"/>
      <c r="D202" s="34"/>
      <c r="E202" s="34"/>
      <c r="F202" s="34"/>
    </row>
    <row r="203" spans="3:6" ht="13.2">
      <c r="C203" s="34"/>
      <c r="D203" s="34"/>
      <c r="E203" s="34"/>
      <c r="F203" s="34"/>
    </row>
    <row r="204" spans="3:6" ht="13.2">
      <c r="C204" s="34"/>
      <c r="D204" s="34"/>
      <c r="E204" s="34"/>
      <c r="F204" s="34"/>
    </row>
    <row r="205" spans="3:6" ht="13.2">
      <c r="C205" s="34"/>
      <c r="D205" s="34"/>
      <c r="E205" s="34"/>
      <c r="F205" s="34"/>
    </row>
    <row r="206" spans="3:6" ht="13.2">
      <c r="C206" s="34"/>
      <c r="D206" s="34"/>
      <c r="E206" s="34"/>
      <c r="F206" s="34"/>
    </row>
    <row r="207" spans="3:6" ht="13.2">
      <c r="C207" s="34"/>
      <c r="D207" s="34"/>
      <c r="E207" s="34"/>
      <c r="F207" s="34"/>
    </row>
    <row r="208" spans="3:6" ht="13.2">
      <c r="C208" s="34"/>
      <c r="D208" s="34"/>
      <c r="E208" s="34"/>
      <c r="F208" s="34"/>
    </row>
    <row r="209" spans="3:6" ht="13.2">
      <c r="C209" s="34"/>
      <c r="D209" s="34"/>
      <c r="E209" s="34"/>
      <c r="F209" s="34"/>
    </row>
    <row r="210" spans="3:6" ht="13.2">
      <c r="C210" s="34"/>
      <c r="D210" s="34"/>
      <c r="E210" s="34"/>
      <c r="F210" s="34"/>
    </row>
    <row r="211" spans="3:6" ht="13.2">
      <c r="C211" s="34"/>
      <c r="D211" s="34"/>
      <c r="E211" s="34"/>
      <c r="F211" s="34"/>
    </row>
    <row r="212" spans="3:6" ht="13.2">
      <c r="C212" s="34"/>
      <c r="D212" s="34"/>
      <c r="E212" s="34"/>
      <c r="F212" s="34"/>
    </row>
    <row r="213" spans="3:6" ht="13.2">
      <c r="C213" s="34"/>
      <c r="D213" s="34"/>
      <c r="E213" s="34"/>
      <c r="F213" s="34"/>
    </row>
    <row r="214" spans="3:6" ht="13.2">
      <c r="C214" s="34"/>
      <c r="D214" s="34"/>
      <c r="E214" s="34"/>
      <c r="F214" s="34"/>
    </row>
    <row r="215" spans="3:6" ht="13.2">
      <c r="C215" s="34"/>
      <c r="D215" s="34"/>
      <c r="E215" s="34"/>
      <c r="F215" s="34"/>
    </row>
    <row r="216" spans="3:6" ht="13.2">
      <c r="C216" s="34"/>
      <c r="D216" s="34"/>
      <c r="E216" s="34"/>
      <c r="F216" s="34"/>
    </row>
    <row r="217" spans="3:6" ht="13.2">
      <c r="C217" s="34"/>
      <c r="D217" s="34"/>
      <c r="E217" s="34"/>
      <c r="F217" s="34"/>
    </row>
    <row r="218" spans="3:6" ht="13.2">
      <c r="C218" s="34"/>
      <c r="D218" s="34"/>
      <c r="E218" s="34"/>
      <c r="F218" s="34"/>
    </row>
    <row r="219" spans="3:6" ht="13.2">
      <c r="C219" s="34"/>
      <c r="D219" s="34"/>
      <c r="E219" s="34"/>
      <c r="F219" s="34"/>
    </row>
    <row r="220" spans="3:6" ht="13.2">
      <c r="C220" s="34"/>
      <c r="D220" s="34"/>
      <c r="E220" s="34"/>
      <c r="F220" s="34"/>
    </row>
    <row r="221" spans="3:6" ht="13.2">
      <c r="C221" s="34"/>
      <c r="D221" s="34"/>
      <c r="E221" s="34"/>
      <c r="F221" s="34"/>
    </row>
    <row r="222" spans="3:6" ht="13.2">
      <c r="C222" s="34"/>
      <c r="D222" s="34"/>
      <c r="E222" s="34"/>
      <c r="F222" s="34"/>
    </row>
    <row r="223" spans="3:6" ht="13.2">
      <c r="C223" s="34"/>
      <c r="D223" s="34"/>
      <c r="E223" s="34"/>
      <c r="F223" s="34"/>
    </row>
    <row r="224" spans="3:6" ht="13.2">
      <c r="C224" s="34"/>
      <c r="D224" s="34"/>
      <c r="E224" s="34"/>
      <c r="F224" s="34"/>
    </row>
    <row r="225" spans="3:6" ht="13.2">
      <c r="C225" s="34"/>
      <c r="D225" s="34"/>
      <c r="E225" s="34"/>
      <c r="F225" s="34"/>
    </row>
    <row r="226" spans="3:6" ht="13.2">
      <c r="C226" s="34"/>
      <c r="D226" s="34"/>
      <c r="E226" s="34"/>
      <c r="F226" s="34"/>
    </row>
    <row r="227" spans="3:6" ht="13.2">
      <c r="C227" s="34"/>
      <c r="D227" s="34"/>
      <c r="E227" s="34"/>
      <c r="F227" s="34"/>
    </row>
    <row r="228" spans="3:6" ht="13.2"/>
  </sheetData>
  <mergeCells count="8">
    <mergeCell ref="G2:G3"/>
    <mergeCell ref="H2:H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подушевое</vt:lpstr>
      <vt:lpstr>'СВОД '!Заголовки_для_печати</vt:lpstr>
      <vt:lpstr>'СВОД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Зайнуллина</dc:creator>
  <cp:lastModifiedBy>ovostretsova</cp:lastModifiedBy>
  <cp:lastPrinted>2025-12-03T08:17:40Z</cp:lastPrinted>
  <dcterms:created xsi:type="dcterms:W3CDTF">2025-11-11T13:24:56Z</dcterms:created>
  <dcterms:modified xsi:type="dcterms:W3CDTF">2025-12-03T08:18:51Z</dcterms:modified>
</cp:coreProperties>
</file>